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240" windowHeight="8985" activeTab="1"/>
  </bookViews>
  <sheets>
    <sheet name="属性" sheetId="1" r:id="rId1"/>
    <sheet name="資金繰表" sheetId="2" r:id="rId2"/>
  </sheets>
  <definedNames>
    <definedName name="_Fill" hidden="1">#REF!</definedName>
    <definedName name="_Order1" hidden="1">255</definedName>
    <definedName name="_Regression_Int" localSheetId="1" hidden="1">1</definedName>
    <definedName name="_xlnm.Print_Area" localSheetId="1">'資金繰表'!$A$1:$T$64</definedName>
    <definedName name="_xlnm.Print_Area" localSheetId="0">'属性'!$A$1:$Q$36</definedName>
    <definedName name="全範囲">#REF!</definedName>
    <definedName name="入力範囲">#REF!</definedName>
  </definedNames>
  <calcPr fullCalcOnLoad="1"/>
</workbook>
</file>

<file path=xl/sharedStrings.xml><?xml version="1.0" encoding="utf-8"?>
<sst xmlns="http://schemas.openxmlformats.org/spreadsheetml/2006/main" count="136" uniqueCount="97">
  <si>
    <t/>
  </si>
  <si>
    <t>入力単位</t>
  </si>
  <si>
    <t xml:space="preserve">         科        目</t>
  </si>
  <si>
    <t>現</t>
  </si>
  <si>
    <t xml:space="preserve"> 現 金 回 収 売 掛 金</t>
  </si>
  <si>
    <t>金</t>
  </si>
  <si>
    <t xml:space="preserve"> 受取手形取立入金</t>
  </si>
  <si>
    <t>収</t>
  </si>
  <si>
    <t>入</t>
  </si>
  <si>
    <t xml:space="preserve"> その他の現金収入</t>
  </si>
  <si>
    <t xml:space="preserve"> 現 金 決 済 買 掛 金</t>
  </si>
  <si>
    <t xml:space="preserve"> 支 払 手 形 決 済</t>
  </si>
  <si>
    <t xml:space="preserve"> 人      件      費</t>
  </si>
  <si>
    <t xml:space="preserve"> そ  の  他  経  費</t>
  </si>
  <si>
    <t>支</t>
  </si>
  <si>
    <t xml:space="preserve"> 支   払   利   息</t>
  </si>
  <si>
    <t>出</t>
  </si>
  <si>
    <t xml:space="preserve"> そ の 他 現 金 支 出</t>
  </si>
  <si>
    <t xml:space="preserve"> 当  行  借  入  金</t>
  </si>
  <si>
    <t>財</t>
  </si>
  <si>
    <t xml:space="preserve"> 他  行  借  入  金</t>
  </si>
  <si>
    <t>務</t>
  </si>
  <si>
    <t xml:space="preserve"> 当 行 割 引 手 形</t>
  </si>
  <si>
    <t xml:space="preserve"> 他 行 割 引 手 形</t>
  </si>
  <si>
    <t xml:space="preserve"> 当行定期性預金取崩</t>
  </si>
  <si>
    <t xml:space="preserve"> 他行定期性預金取崩</t>
  </si>
  <si>
    <t xml:space="preserve"> 当 行 借 入 金 返 済</t>
  </si>
  <si>
    <t xml:space="preserve"> 他 行 借 入 金 返 済</t>
  </si>
  <si>
    <t xml:space="preserve"> 当行定期性預金増加</t>
  </si>
  <si>
    <t xml:space="preserve"> 他行定期性預金増加</t>
  </si>
  <si>
    <t>⇒</t>
  </si>
  <si>
    <t xml:space="preserve"> 開 始 年</t>
  </si>
  <si>
    <t xml:space="preserve"> 開 始 月</t>
  </si>
  <si>
    <t>資  金  繰  表</t>
  </si>
  <si>
    <t xml:space="preserve"> 作 成 年</t>
  </si>
  <si>
    <t xml:space="preserve"> 作 成 月</t>
  </si>
  <si>
    <t xml:space="preserve"> 作 成 日</t>
  </si>
  <si>
    <t>作成日：</t>
  </si>
  <si>
    <t>店名</t>
  </si>
  <si>
    <t>顧客名</t>
  </si>
  <si>
    <t>単位：</t>
  </si>
  <si>
    <t>顧客名：</t>
  </si>
  <si>
    <t>店名：</t>
  </si>
  <si>
    <t>合計</t>
  </si>
  <si>
    <t xml:space="preserve">     売</t>
  </si>
  <si>
    <t>B</t>
  </si>
  <si>
    <t xml:space="preserve">     上</t>
  </si>
  <si>
    <t xml:space="preserve">     仕</t>
  </si>
  <si>
    <t xml:space="preserve"> (内 当月手形支払)</t>
  </si>
  <si>
    <t>E</t>
  </si>
  <si>
    <t xml:space="preserve">     入</t>
  </si>
  <si>
    <t xml:space="preserve"> 現 金 売 上</t>
  </si>
  <si>
    <t>(A-B-C)</t>
  </si>
  <si>
    <t xml:space="preserve">       計</t>
  </si>
  <si>
    <t>G</t>
  </si>
  <si>
    <t xml:space="preserve"> 仕入現金支払</t>
  </si>
  <si>
    <t>(D-E-F)</t>
  </si>
  <si>
    <t>H</t>
  </si>
  <si>
    <t xml:space="preserve"> 前月末現金･流動性残</t>
  </si>
  <si>
    <t>J</t>
  </si>
  <si>
    <t xml:space="preserve"> 現金収支過不足 </t>
  </si>
  <si>
    <t>(I+J) K</t>
  </si>
  <si>
    <t>L</t>
  </si>
  <si>
    <t>M</t>
  </si>
  <si>
    <t>C</t>
  </si>
  <si>
    <t>F</t>
  </si>
  <si>
    <t xml:space="preserve"> 月 中 総 売 上 高</t>
  </si>
  <si>
    <t xml:space="preserve"> 月 中 総 仕 入 高</t>
  </si>
  <si>
    <t>D</t>
  </si>
  <si>
    <t xml:space="preserve"> 月中資金過不足</t>
  </si>
  <si>
    <t>(G-H) I</t>
  </si>
  <si>
    <t xml:space="preserve">   当月末現金･流動性残</t>
  </si>
  <si>
    <t>(K+L-M)</t>
  </si>
  <si>
    <t>A</t>
  </si>
  <si>
    <t>　前 年 同 月 売 上 高</t>
  </si>
  <si>
    <t xml:space="preserve"> (内 当月手形回収)</t>
  </si>
  <si>
    <t xml:space="preserve"> (当 月 末 売 掛 金 残 高)</t>
  </si>
  <si>
    <t xml:space="preserve"> (当 月 末 支 払 手 形 残 高)</t>
  </si>
  <si>
    <t xml:space="preserve"> (当 月 末 買 掛 金 残 高)</t>
  </si>
  <si>
    <t xml:space="preserve"> (当 月 末 受 取 手 形 残 高)</t>
  </si>
  <si>
    <t xml:space="preserve"> (内 売   掛   金)</t>
  </si>
  <si>
    <t xml:space="preserve"> (内 買   掛   金)</t>
  </si>
  <si>
    <t>備考</t>
  </si>
  <si>
    <t>その他説明欄</t>
  </si>
  <si>
    <t>　短期借入金残高(当行）</t>
  </si>
  <si>
    <t>　短期借入金残高(他行）</t>
  </si>
  <si>
    <t>短期借入金残高　計</t>
  </si>
  <si>
    <t>　長期借入金残高（当行）</t>
  </si>
  <si>
    <t>長期借入金残高　計</t>
  </si>
  <si>
    <t>借入金残高　合計</t>
  </si>
  <si>
    <t>　長期借入金残高（他行）</t>
  </si>
  <si>
    <t>今</t>
  </si>
  <si>
    <t>年</t>
  </si>
  <si>
    <t>度</t>
  </si>
  <si>
    <t>前</t>
  </si>
  <si>
    <t>千円</t>
  </si>
  <si>
    <t>Aomori Bank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</si>
</sst>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mm/dd"/>
    <numFmt numFmtId="178" formatCode="#,##0_ ;[Red]\-#,##0\ "/>
    <numFmt numFmtId="179" formatCode="yyyy/mm/dd\ \ hh:mm:ss"/>
    <numFmt numFmtId="180" formatCode="yyyy/mm/dd\ \ \ hh:mm:ss"/>
    <numFmt numFmtId="181" formatCode="[$-411]ge\.m\.d;@"/>
    <numFmt numFmtId="182" formatCode="[$-411]ge\.m;@"/>
    <numFmt numFmtId="183" formatCode="[$-411]ge/m;@"/>
    <numFmt numFmtId="184" formatCode="[$-411]ggge&quot;年&quot;m&quot;月&quot;d&quot;日&quot;;@"/>
  </numFmts>
  <fonts count="19">
    <font>
      <sz val="11"/>
      <name val="ＭＳ Ｐゴシック"/>
      <family val="3"/>
    </font>
    <font>
      <sz val="14"/>
      <name val="ＭＳ Ｐ明朝"/>
      <family val="1"/>
    </font>
    <font>
      <sz val="14"/>
      <color indexed="16"/>
      <name val="ＭＳ Ｐ明朝"/>
      <family val="1"/>
    </font>
    <font>
      <b/>
      <sz val="14"/>
      <name val="ＭＳ Ｐ明朝"/>
      <family val="1"/>
    </font>
    <font>
      <u val="single"/>
      <sz val="10"/>
      <color indexed="12"/>
      <name val="ＭＳ Ｐゴシック"/>
      <family val="3"/>
    </font>
    <font>
      <sz val="14"/>
      <name val="ＭＳ 明朝"/>
      <family val="1"/>
    </font>
    <font>
      <sz val="11"/>
      <name val="ＭＳ Ｐ明朝"/>
      <family val="1"/>
    </font>
    <font>
      <u val="single"/>
      <sz val="10"/>
      <color indexed="14"/>
      <name val="ＭＳ Ｐゴシック"/>
      <family val="3"/>
    </font>
    <font>
      <sz val="10"/>
      <name val="ＭＳ Ｐ明朝"/>
      <family val="1"/>
    </font>
    <font>
      <sz val="7"/>
      <name val="ＭＳ 明朝"/>
      <family val="1"/>
    </font>
    <font>
      <b/>
      <sz val="16"/>
      <name val="ＭＳ Ｐ明朝"/>
      <family val="1"/>
    </font>
    <font>
      <sz val="14"/>
      <color indexed="10"/>
      <name val="ＭＳ Ｐ明朝"/>
      <family val="1"/>
    </font>
    <font>
      <sz val="14"/>
      <color indexed="37"/>
      <name val="ＭＳ Ｐ明朝"/>
      <family val="1"/>
    </font>
    <font>
      <sz val="14"/>
      <color indexed="60"/>
      <name val="ＭＳ Ｐ明朝"/>
      <family val="1"/>
    </font>
    <font>
      <b/>
      <sz val="24"/>
      <color indexed="17"/>
      <name val="ＭＳ Ｐ明朝"/>
      <family val="1"/>
    </font>
    <font>
      <sz val="14"/>
      <color indexed="9"/>
      <name val="ＭＳ Ｐ明朝"/>
      <family val="1"/>
    </font>
    <font>
      <sz val="14"/>
      <name val="ＭＳ Ｐゴシック"/>
      <family val="3"/>
    </font>
    <font>
      <sz val="14"/>
      <color indexed="10"/>
      <name val="ＭＳ 明朝"/>
      <family val="1"/>
    </font>
    <font>
      <sz val="14"/>
      <color indexed="22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 diagonalUp="1">
      <left style="medium"/>
      <right style="medium"/>
      <top style="thin"/>
      <bottom style="medium"/>
      <diagonal style="thin"/>
    </border>
    <border diagonalUp="1">
      <left style="medium"/>
      <right style="medium"/>
      <top>
        <color indexed="63"/>
      </top>
      <bottom style="medium"/>
      <diagonal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hair"/>
      <bottom style="medium"/>
    </border>
    <border diagonalUp="1">
      <left style="medium"/>
      <right style="medium"/>
      <top style="hair"/>
      <bottom style="hair"/>
      <diagonal style="thin"/>
    </border>
    <border diagonalUp="1">
      <left style="medium"/>
      <right style="medium"/>
      <top style="hair"/>
      <bottom style="medium"/>
      <diagonal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1" fontId="5" fillId="0" borderId="0">
      <alignment/>
      <protection/>
    </xf>
    <xf numFmtId="1" fontId="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" fontId="1" fillId="2" borderId="1" xfId="23" applyFont="1" applyFill="1" applyBorder="1" applyAlignment="1" applyProtection="1">
      <alignment horizontal="left"/>
      <protection/>
    </xf>
    <xf numFmtId="1" fontId="1" fillId="2" borderId="2" xfId="23" applyFont="1" applyFill="1" applyBorder="1" applyAlignment="1" applyProtection="1">
      <alignment horizontal="left"/>
      <protection/>
    </xf>
    <xf numFmtId="1" fontId="1" fillId="2" borderId="3" xfId="23" applyFont="1" applyFill="1" applyBorder="1" applyAlignment="1" applyProtection="1" quotePrefix="1">
      <alignment horizontal="left"/>
      <protection/>
    </xf>
    <xf numFmtId="1" fontId="1" fillId="2" borderId="3" xfId="23" applyFont="1" applyFill="1" applyBorder="1" applyAlignment="1" applyProtection="1">
      <alignment horizontal="right"/>
      <protection/>
    </xf>
    <xf numFmtId="1" fontId="1" fillId="2" borderId="4" xfId="23" applyFont="1" applyFill="1" applyBorder="1" applyAlignment="1" applyProtection="1" quotePrefix="1">
      <alignment horizontal="left"/>
      <protection/>
    </xf>
    <xf numFmtId="1" fontId="1" fillId="2" borderId="3" xfId="23" applyFont="1" applyFill="1" applyBorder="1" applyAlignment="1" applyProtection="1" quotePrefix="1">
      <alignment horizontal="right"/>
      <protection/>
    </xf>
    <xf numFmtId="37" fontId="1" fillId="2" borderId="5" xfId="23" applyNumberFormat="1" applyFont="1" applyFill="1" applyBorder="1" applyProtection="1">
      <alignment/>
      <protection/>
    </xf>
    <xf numFmtId="37" fontId="1" fillId="2" borderId="6" xfId="23" applyNumberFormat="1" applyFont="1" applyFill="1" applyBorder="1" applyProtection="1">
      <alignment/>
      <protection/>
    </xf>
    <xf numFmtId="1" fontId="1" fillId="2" borderId="3" xfId="23" applyFont="1" applyFill="1" applyBorder="1" applyAlignment="1" applyProtection="1">
      <alignment horizontal="left"/>
      <protection/>
    </xf>
    <xf numFmtId="1" fontId="1" fillId="2" borderId="2" xfId="23" applyFont="1" applyFill="1" applyBorder="1" applyAlignment="1" applyProtection="1">
      <alignment horizontal="center"/>
      <protection/>
    </xf>
    <xf numFmtId="37" fontId="1" fillId="2" borderId="1" xfId="23" applyNumberFormat="1" applyFont="1" applyFill="1" applyBorder="1" applyProtection="1">
      <alignment/>
      <protection/>
    </xf>
    <xf numFmtId="37" fontId="1" fillId="2" borderId="7" xfId="23" applyNumberFormat="1" applyFont="1" applyFill="1" applyBorder="1" applyProtection="1">
      <alignment/>
      <protection/>
    </xf>
    <xf numFmtId="1" fontId="1" fillId="2" borderId="1" xfId="23" applyFont="1" applyFill="1" applyBorder="1" applyAlignment="1" applyProtection="1">
      <alignment horizontal="center"/>
      <protection/>
    </xf>
    <xf numFmtId="1" fontId="1" fillId="2" borderId="7" xfId="23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/>
      <protection/>
    </xf>
    <xf numFmtId="0" fontId="1" fillId="2" borderId="0" xfId="21" applyFont="1" applyFill="1" applyBorder="1" applyAlignment="1" applyProtection="1">
      <alignment/>
      <protection/>
    </xf>
    <xf numFmtId="0" fontId="1" fillId="2" borderId="8" xfId="21" applyFont="1" applyFill="1" applyBorder="1" applyAlignment="1" applyProtection="1">
      <alignment/>
      <protection/>
    </xf>
    <xf numFmtId="1" fontId="1" fillId="2" borderId="4" xfId="23" applyFont="1" applyFill="1" applyBorder="1" applyProtection="1">
      <alignment/>
      <protection/>
    </xf>
    <xf numFmtId="1" fontId="1" fillId="2" borderId="4" xfId="23" applyFont="1" applyFill="1" applyBorder="1" applyAlignment="1" applyProtection="1" quotePrefix="1">
      <alignment horizontal="right"/>
      <protection/>
    </xf>
    <xf numFmtId="1" fontId="5" fillId="0" borderId="0" xfId="23" applyProtection="1">
      <alignment/>
      <protection/>
    </xf>
    <xf numFmtId="1" fontId="1" fillId="2" borderId="9" xfId="23" applyFont="1" applyFill="1" applyBorder="1" applyProtection="1">
      <alignment/>
      <protection/>
    </xf>
    <xf numFmtId="1" fontId="1" fillId="2" borderId="10" xfId="23" applyFont="1" applyFill="1" applyBorder="1" applyProtection="1">
      <alignment/>
      <protection/>
    </xf>
    <xf numFmtId="1" fontId="1" fillId="2" borderId="2" xfId="23" applyFont="1" applyFill="1" applyBorder="1" applyProtection="1">
      <alignment/>
      <protection/>
    </xf>
    <xf numFmtId="1" fontId="1" fillId="2" borderId="1" xfId="23" applyFont="1" applyFill="1" applyBorder="1" applyProtection="1">
      <alignment/>
      <protection/>
    </xf>
    <xf numFmtId="0" fontId="1" fillId="2" borderId="2" xfId="21" applyFont="1" applyFill="1" applyBorder="1" applyAlignment="1" applyProtection="1">
      <alignment horizontal="left"/>
      <protection/>
    </xf>
    <xf numFmtId="0" fontId="1" fillId="2" borderId="0" xfId="21" applyFont="1" applyFill="1" applyBorder="1" applyAlignment="1" applyProtection="1">
      <alignment horizontal="left"/>
      <protection/>
    </xf>
    <xf numFmtId="1" fontId="5" fillId="2" borderId="2" xfId="23" applyFont="1" applyFill="1" applyBorder="1" applyAlignment="1" applyProtection="1">
      <alignment horizontal="left"/>
      <protection/>
    </xf>
    <xf numFmtId="1" fontId="5" fillId="2" borderId="0" xfId="23" applyFont="1" applyFill="1" applyBorder="1" applyAlignment="1" applyProtection="1">
      <alignment horizontal="left"/>
      <protection/>
    </xf>
    <xf numFmtId="1" fontId="5" fillId="2" borderId="0" xfId="23" applyFont="1" applyFill="1" applyBorder="1" applyProtection="1">
      <alignment/>
      <protection/>
    </xf>
    <xf numFmtId="1" fontId="5" fillId="2" borderId="8" xfId="23" applyFont="1" applyFill="1" applyBorder="1" applyProtection="1">
      <alignment/>
      <protection/>
    </xf>
    <xf numFmtId="1" fontId="5" fillId="2" borderId="2" xfId="23" applyFont="1" applyFill="1" applyBorder="1" applyAlignment="1" applyProtection="1" quotePrefix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183" fontId="1" fillId="2" borderId="11" xfId="23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1" fontId="1" fillId="2" borderId="12" xfId="23" applyFont="1" applyFill="1" applyBorder="1" applyAlignment="1" applyProtection="1">
      <alignment horizontal="center"/>
      <protection/>
    </xf>
    <xf numFmtId="1" fontId="1" fillId="2" borderId="13" xfId="23" applyFont="1" applyFill="1" applyBorder="1" applyAlignment="1" applyProtection="1">
      <alignment horizontal="center"/>
      <protection/>
    </xf>
    <xf numFmtId="0" fontId="10" fillId="2" borderId="9" xfId="0" applyFont="1" applyFill="1" applyBorder="1" applyAlignment="1" applyProtection="1">
      <alignment horizontal="left"/>
      <protection/>
    </xf>
    <xf numFmtId="0" fontId="10" fillId="2" borderId="10" xfId="0" applyFont="1" applyFill="1" applyBorder="1" applyAlignment="1" applyProtection="1">
      <alignment horizontal="left"/>
      <protection/>
    </xf>
    <xf numFmtId="0" fontId="1" fillId="2" borderId="10" xfId="21" applyFont="1" applyFill="1" applyBorder="1" applyProtection="1">
      <alignment/>
      <protection/>
    </xf>
    <xf numFmtId="0" fontId="10" fillId="2" borderId="10" xfId="21" applyFont="1" applyFill="1" applyBorder="1" applyAlignment="1" applyProtection="1">
      <alignment horizontal="right"/>
      <protection/>
    </xf>
    <xf numFmtId="0" fontId="1" fillId="2" borderId="12" xfId="21" applyFont="1" applyFill="1" applyBorder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" fillId="2" borderId="0" xfId="21" applyFont="1" applyFill="1" applyBorder="1" applyProtection="1">
      <alignment/>
      <protection/>
    </xf>
    <xf numFmtId="0" fontId="10" fillId="2" borderId="0" xfId="21" applyFont="1" applyFill="1" applyBorder="1" applyAlignment="1" applyProtection="1">
      <alignment horizontal="right"/>
      <protection/>
    </xf>
    <xf numFmtId="0" fontId="1" fillId="2" borderId="8" xfId="21" applyFont="1" applyFill="1" applyBorder="1" applyProtection="1">
      <alignment/>
      <protection/>
    </xf>
    <xf numFmtId="0" fontId="1" fillId="2" borderId="2" xfId="0" applyFont="1" applyFill="1" applyBorder="1" applyAlignment="1" applyProtection="1">
      <alignment horizontal="left"/>
      <protection/>
    </xf>
    <xf numFmtId="1" fontId="5" fillId="0" borderId="14" xfId="23" applyFont="1" applyBorder="1" applyProtection="1">
      <alignment/>
      <protection locked="0"/>
    </xf>
    <xf numFmtId="1" fontId="5" fillId="2" borderId="2" xfId="23" applyFont="1" applyFill="1" applyBorder="1" applyProtection="1">
      <alignment/>
      <protection/>
    </xf>
    <xf numFmtId="183" fontId="5" fillId="2" borderId="0" xfId="23" applyNumberFormat="1" applyFont="1" applyFill="1" applyBorder="1" applyAlignment="1" applyProtection="1">
      <alignment horizontal="center"/>
      <protection/>
    </xf>
    <xf numFmtId="1" fontId="5" fillId="2" borderId="0" xfId="23" applyFont="1" applyFill="1" applyBorder="1" applyAlignment="1" applyProtection="1">
      <alignment horizontal="center"/>
      <protection/>
    </xf>
    <xf numFmtId="1" fontId="5" fillId="2" borderId="1" xfId="23" applyFont="1" applyFill="1" applyBorder="1" applyProtection="1">
      <alignment/>
      <protection/>
    </xf>
    <xf numFmtId="1" fontId="5" fillId="2" borderId="4" xfId="23" applyFont="1" applyFill="1" applyBorder="1" applyProtection="1">
      <alignment/>
      <protection/>
    </xf>
    <xf numFmtId="1" fontId="5" fillId="2" borderId="13" xfId="23" applyFont="1" applyFill="1" applyBorder="1" applyProtection="1">
      <alignment/>
      <protection/>
    </xf>
    <xf numFmtId="1" fontId="5" fillId="0" borderId="14" xfId="23" applyFont="1" applyFill="1" applyBorder="1" applyAlignment="1" applyProtection="1">
      <alignment horizontal="left"/>
      <protection locked="0"/>
    </xf>
    <xf numFmtId="0" fontId="5" fillId="0" borderId="14" xfId="21" applyFont="1" applyFill="1" applyBorder="1" applyAlignment="1" applyProtection="1">
      <alignment/>
      <protection locked="0"/>
    </xf>
    <xf numFmtId="0" fontId="5" fillId="0" borderId="15" xfId="21" applyFont="1" applyFill="1" applyBorder="1" applyAlignment="1" applyProtection="1">
      <alignment/>
      <protection locked="0"/>
    </xf>
    <xf numFmtId="1" fontId="1" fillId="3" borderId="0" xfId="23" applyFont="1" applyFill="1" applyProtection="1">
      <alignment/>
      <protection/>
    </xf>
    <xf numFmtId="0" fontId="3" fillId="3" borderId="0" xfId="0" applyFont="1" applyFill="1" applyBorder="1" applyAlignment="1" applyProtection="1">
      <alignment horizontal="center"/>
      <protection/>
    </xf>
    <xf numFmtId="0" fontId="3" fillId="3" borderId="0" xfId="0" applyFont="1" applyFill="1" applyAlignment="1" applyProtection="1">
      <alignment vertical="center"/>
      <protection/>
    </xf>
    <xf numFmtId="1" fontId="5" fillId="3" borderId="0" xfId="23" applyFill="1" applyProtection="1">
      <alignment/>
      <protection/>
    </xf>
    <xf numFmtId="0" fontId="2" fillId="3" borderId="0" xfId="0" applyFont="1" applyFill="1" applyBorder="1" applyAlignment="1" applyProtection="1">
      <alignment vertical="center" wrapText="1"/>
      <protection/>
    </xf>
    <xf numFmtId="1" fontId="1" fillId="3" borderId="0" xfId="23" applyFont="1" applyFill="1" applyBorder="1" applyProtection="1">
      <alignment/>
      <protection/>
    </xf>
    <xf numFmtId="1" fontId="13" fillId="3" borderId="0" xfId="23" applyFont="1" applyFill="1" applyBorder="1" applyAlignment="1" applyProtection="1">
      <alignment horizontal="right"/>
      <protection/>
    </xf>
    <xf numFmtId="0" fontId="13" fillId="3" borderId="0" xfId="0" applyFont="1" applyFill="1" applyBorder="1" applyAlignment="1" applyProtection="1">
      <alignment horizontal="left"/>
      <protection/>
    </xf>
    <xf numFmtId="0" fontId="13" fillId="3" borderId="4" xfId="0" applyFont="1" applyFill="1" applyBorder="1" applyAlignment="1" applyProtection="1">
      <alignment horizontal="right" vertical="center" wrapText="1"/>
      <protection/>
    </xf>
    <xf numFmtId="0" fontId="13" fillId="3" borderId="4" xfId="0" applyFont="1" applyFill="1" applyBorder="1" applyAlignment="1" applyProtection="1">
      <alignment horizontal="left"/>
      <protection/>
    </xf>
    <xf numFmtId="1" fontId="1" fillId="3" borderId="0" xfId="23" applyFont="1" applyFill="1" applyAlignment="1" applyProtection="1">
      <alignment horizontal="left"/>
      <protection/>
    </xf>
    <xf numFmtId="0" fontId="12" fillId="3" borderId="0" xfId="0" applyFont="1" applyFill="1" applyBorder="1" applyAlignment="1" applyProtection="1">
      <alignment horizontal="left"/>
      <protection/>
    </xf>
    <xf numFmtId="0" fontId="6" fillId="3" borderId="0" xfId="0" applyFont="1" applyFill="1" applyAlignment="1" applyProtection="1">
      <alignment/>
      <protection/>
    </xf>
    <xf numFmtId="0" fontId="10" fillId="3" borderId="0" xfId="0" applyFont="1" applyFill="1" applyBorder="1" applyAlignment="1" applyProtection="1">
      <alignment horizontal="left"/>
      <protection/>
    </xf>
    <xf numFmtId="0" fontId="1" fillId="3" borderId="0" xfId="21" applyFont="1" applyFill="1" applyBorder="1" applyProtection="1">
      <alignment/>
      <protection/>
    </xf>
    <xf numFmtId="0" fontId="10" fillId="3" borderId="0" xfId="21" applyFont="1" applyFill="1" applyBorder="1" applyAlignment="1" applyProtection="1">
      <alignment horizontal="right"/>
      <protection/>
    </xf>
    <xf numFmtId="0" fontId="8" fillId="3" borderId="0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0" fontId="1" fillId="3" borderId="0" xfId="21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3" fillId="3" borderId="0" xfId="21" applyFont="1" applyFill="1" applyBorder="1" applyAlignment="1" applyProtection="1">
      <alignment/>
      <protection/>
    </xf>
    <xf numFmtId="0" fontId="6" fillId="3" borderId="0" xfId="21" applyFont="1" applyFill="1" applyBorder="1" applyAlignment="1" applyProtection="1">
      <alignment horizontal="left" vertical="top"/>
      <protection/>
    </xf>
    <xf numFmtId="0" fontId="6" fillId="3" borderId="0" xfId="0" applyFont="1" applyFill="1" applyBorder="1" applyAlignment="1" applyProtection="1">
      <alignment horizontal="center"/>
      <protection/>
    </xf>
    <xf numFmtId="37" fontId="1" fillId="2" borderId="16" xfId="23" applyNumberFormat="1" applyFont="1" applyFill="1" applyBorder="1" applyProtection="1">
      <alignment/>
      <protection/>
    </xf>
    <xf numFmtId="37" fontId="1" fillId="2" borderId="17" xfId="23" applyNumberFormat="1" applyFont="1" applyFill="1" applyBorder="1" applyProtection="1">
      <alignment/>
      <protection/>
    </xf>
    <xf numFmtId="37" fontId="1" fillId="3" borderId="10" xfId="23" applyNumberFormat="1" applyFont="1" applyFill="1" applyBorder="1" applyProtection="1">
      <alignment/>
      <protection/>
    </xf>
    <xf numFmtId="37" fontId="1" fillId="2" borderId="18" xfId="23" applyNumberFormat="1" applyFont="1" applyFill="1" applyBorder="1" applyProtection="1">
      <alignment/>
      <protection/>
    </xf>
    <xf numFmtId="0" fontId="13" fillId="3" borderId="4" xfId="0" applyFont="1" applyFill="1" applyBorder="1" applyAlignment="1" applyProtection="1">
      <alignment horizontal="right" vertical="center"/>
      <protection/>
    </xf>
    <xf numFmtId="37" fontId="1" fillId="3" borderId="10" xfId="23" applyNumberFormat="1" applyFont="1" applyFill="1" applyBorder="1" applyAlignment="1" applyProtection="1">
      <alignment shrinkToFit="1"/>
      <protection locked="0"/>
    </xf>
    <xf numFmtId="37" fontId="1" fillId="3" borderId="0" xfId="23" applyNumberFormat="1" applyFont="1" applyFill="1" applyBorder="1" applyAlignment="1" applyProtection="1">
      <alignment shrinkToFit="1"/>
      <protection locked="0"/>
    </xf>
    <xf numFmtId="1" fontId="13" fillId="3" borderId="0" xfId="23" applyFont="1" applyFill="1" applyAlignment="1" applyProtection="1">
      <alignment horizontal="right"/>
      <protection/>
    </xf>
    <xf numFmtId="38" fontId="1" fillId="0" borderId="16" xfId="17" applyFont="1" applyBorder="1" applyAlignment="1" applyProtection="1">
      <alignment shrinkToFit="1"/>
      <protection locked="0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right"/>
    </xf>
    <xf numFmtId="1" fontId="1" fillId="2" borderId="0" xfId="23" applyFont="1" applyFill="1" applyBorder="1" applyAlignment="1" applyProtection="1">
      <alignment horizontal="right"/>
      <protection/>
    </xf>
    <xf numFmtId="1" fontId="1" fillId="2" borderId="19" xfId="23" applyFont="1" applyFill="1" applyBorder="1" applyAlignment="1" applyProtection="1" quotePrefix="1">
      <alignment horizontal="left"/>
      <protection/>
    </xf>
    <xf numFmtId="1" fontId="1" fillId="2" borderId="19" xfId="23" applyFont="1" applyFill="1" applyBorder="1" applyAlignment="1" applyProtection="1">
      <alignment horizontal="right"/>
      <protection/>
    </xf>
    <xf numFmtId="1" fontId="15" fillId="4" borderId="4" xfId="23" applyFont="1" applyFill="1" applyBorder="1" applyProtection="1">
      <alignment/>
      <protection/>
    </xf>
    <xf numFmtId="1" fontId="15" fillId="4" borderId="4" xfId="23" applyFont="1" applyFill="1" applyBorder="1" applyAlignment="1" applyProtection="1" quotePrefix="1">
      <alignment horizontal="right"/>
      <protection/>
    </xf>
    <xf numFmtId="1" fontId="15" fillId="4" borderId="20" xfId="22" applyFont="1" applyFill="1" applyBorder="1" applyAlignment="1" applyProtection="1" quotePrefix="1">
      <alignment horizontal="left"/>
      <protection/>
    </xf>
    <xf numFmtId="1" fontId="15" fillId="4" borderId="4" xfId="22" applyFont="1" applyFill="1" applyBorder="1" applyAlignment="1" applyProtection="1" quotePrefix="1">
      <alignment horizontal="left"/>
      <protection/>
    </xf>
    <xf numFmtId="1" fontId="15" fillId="4" borderId="4" xfId="22" applyFont="1" applyFill="1" applyBorder="1" applyProtection="1">
      <alignment/>
      <protection/>
    </xf>
    <xf numFmtId="1" fontId="15" fillId="4" borderId="20" xfId="23" applyFont="1" applyFill="1" applyBorder="1" applyAlignment="1" applyProtection="1" quotePrefix="1">
      <alignment horizontal="left"/>
      <protection/>
    </xf>
    <xf numFmtId="1" fontId="15" fillId="4" borderId="21" xfId="23" applyFont="1" applyFill="1" applyBorder="1" applyAlignment="1" applyProtection="1" quotePrefix="1">
      <alignment horizontal="left"/>
      <protection/>
    </xf>
    <xf numFmtId="1" fontId="15" fillId="4" borderId="21" xfId="23" applyFont="1" applyFill="1" applyBorder="1" applyAlignment="1" applyProtection="1">
      <alignment horizontal="right"/>
      <protection/>
    </xf>
    <xf numFmtId="37" fontId="1" fillId="0" borderId="20" xfId="23" applyNumberFormat="1" applyFont="1" applyBorder="1" applyAlignment="1" applyProtection="1">
      <alignment shrinkToFit="1"/>
      <protection locked="0"/>
    </xf>
    <xf numFmtId="1" fontId="1" fillId="2" borderId="0" xfId="23" applyFont="1" applyFill="1" applyBorder="1" applyAlignment="1" applyProtection="1">
      <alignment horizontal="left"/>
      <protection/>
    </xf>
    <xf numFmtId="1" fontId="15" fillId="4" borderId="21" xfId="23" applyFont="1" applyFill="1" applyBorder="1" applyProtection="1">
      <alignment/>
      <protection/>
    </xf>
    <xf numFmtId="1" fontId="15" fillId="4" borderId="21" xfId="23" applyFont="1" applyFill="1" applyBorder="1" applyAlignment="1" applyProtection="1" quotePrefix="1">
      <alignment horizontal="right"/>
      <protection/>
    </xf>
    <xf numFmtId="37" fontId="1" fillId="2" borderId="20" xfId="23" applyNumberFormat="1" applyFont="1" applyFill="1" applyBorder="1" applyProtection="1">
      <alignment/>
      <protection/>
    </xf>
    <xf numFmtId="37" fontId="1" fillId="2" borderId="22" xfId="23" applyNumberFormat="1" applyFont="1" applyFill="1" applyBorder="1" applyProtection="1">
      <alignment/>
      <protection/>
    </xf>
    <xf numFmtId="37" fontId="1" fillId="2" borderId="23" xfId="23" applyNumberFormat="1" applyFont="1" applyFill="1" applyBorder="1" applyProtection="1">
      <alignment/>
      <protection/>
    </xf>
    <xf numFmtId="1" fontId="1" fillId="2" borderId="20" xfId="23" applyFont="1" applyFill="1" applyBorder="1" applyAlignment="1" applyProtection="1" quotePrefix="1">
      <alignment horizontal="left"/>
      <protection/>
    </xf>
    <xf numFmtId="1" fontId="1" fillId="2" borderId="21" xfId="23" applyFont="1" applyFill="1" applyBorder="1" applyAlignment="1" applyProtection="1" quotePrefix="1">
      <alignment horizontal="left"/>
      <protection/>
    </xf>
    <xf numFmtId="1" fontId="1" fillId="2" borderId="21" xfId="23" applyFont="1" applyFill="1" applyBorder="1" applyProtection="1">
      <alignment/>
      <protection/>
    </xf>
    <xf numFmtId="38" fontId="1" fillId="0" borderId="9" xfId="17" applyFont="1" applyFill="1" applyBorder="1" applyAlignment="1" applyProtection="1">
      <alignment horizontal="right"/>
      <protection locked="0"/>
    </xf>
    <xf numFmtId="38" fontId="1" fillId="0" borderId="11" xfId="17" applyFont="1" applyFill="1" applyBorder="1" applyAlignment="1" applyProtection="1">
      <alignment horizontal="right"/>
      <protection locked="0"/>
    </xf>
    <xf numFmtId="38" fontId="1" fillId="0" borderId="20" xfId="17" applyFont="1" applyBorder="1" applyAlignment="1" applyProtection="1">
      <alignment horizontal="right" shrinkToFit="1"/>
      <protection locked="0"/>
    </xf>
    <xf numFmtId="38" fontId="1" fillId="0" borderId="22" xfId="17" applyFont="1" applyBorder="1" applyAlignment="1" applyProtection="1">
      <alignment horizontal="right" shrinkToFit="1"/>
      <protection locked="0"/>
    </xf>
    <xf numFmtId="38" fontId="1" fillId="0" borderId="23" xfId="17" applyFont="1" applyBorder="1" applyAlignment="1" applyProtection="1">
      <alignment horizontal="right" shrinkToFit="1"/>
      <protection locked="0"/>
    </xf>
    <xf numFmtId="38" fontId="1" fillId="0" borderId="5" xfId="17" applyFont="1" applyBorder="1" applyAlignment="1" applyProtection="1">
      <alignment horizontal="right" shrinkToFit="1"/>
      <protection locked="0"/>
    </xf>
    <xf numFmtId="38" fontId="1" fillId="0" borderId="6" xfId="17" applyFont="1" applyBorder="1" applyAlignment="1" applyProtection="1">
      <alignment horizontal="right" shrinkToFit="1"/>
      <protection locked="0"/>
    </xf>
    <xf numFmtId="38" fontId="1" fillId="0" borderId="16" xfId="17" applyFont="1" applyBorder="1" applyAlignment="1" applyProtection="1">
      <alignment horizontal="right" shrinkToFit="1"/>
      <protection locked="0"/>
    </xf>
    <xf numFmtId="38" fontId="1" fillId="0" borderId="24" xfId="17" applyFont="1" applyBorder="1" applyAlignment="1" applyProtection="1">
      <alignment horizontal="right" shrinkToFit="1"/>
      <protection locked="0"/>
    </xf>
    <xf numFmtId="38" fontId="1" fillId="0" borderId="25" xfId="17" applyFont="1" applyBorder="1" applyAlignment="1" applyProtection="1">
      <alignment horizontal="right" shrinkToFit="1"/>
      <protection locked="0"/>
    </xf>
    <xf numFmtId="38" fontId="1" fillId="0" borderId="26" xfId="17" applyFont="1" applyBorder="1" applyAlignment="1" applyProtection="1">
      <alignment horizontal="right" shrinkToFit="1"/>
      <protection locked="0"/>
    </xf>
    <xf numFmtId="38" fontId="1" fillId="0" borderId="2" xfId="17" applyFont="1" applyBorder="1" applyAlignment="1" applyProtection="1">
      <alignment horizontal="right" shrinkToFit="1"/>
      <protection locked="0"/>
    </xf>
    <xf numFmtId="38" fontId="1" fillId="0" borderId="27" xfId="17" applyFont="1" applyBorder="1" applyAlignment="1" applyProtection="1">
      <alignment horizontal="right" shrinkToFit="1"/>
      <protection locked="0"/>
    </xf>
    <xf numFmtId="38" fontId="1" fillId="0" borderId="28" xfId="17" applyFont="1" applyBorder="1" applyAlignment="1" applyProtection="1">
      <alignment horizontal="right" shrinkToFit="1"/>
      <protection locked="0"/>
    </xf>
    <xf numFmtId="38" fontId="1" fillId="0" borderId="1" xfId="17" applyFont="1" applyBorder="1" applyAlignment="1" applyProtection="1">
      <alignment horizontal="right" shrinkToFit="1"/>
      <protection locked="0"/>
    </xf>
    <xf numFmtId="38" fontId="1" fillId="0" borderId="7" xfId="17" applyFont="1" applyBorder="1" applyAlignment="1" applyProtection="1">
      <alignment horizontal="right" shrinkToFit="1"/>
      <protection locked="0"/>
    </xf>
    <xf numFmtId="38" fontId="1" fillId="0" borderId="17" xfId="17" applyFont="1" applyBorder="1" applyAlignment="1" applyProtection="1">
      <alignment horizontal="right" shrinkToFit="1"/>
      <protection locked="0"/>
    </xf>
    <xf numFmtId="37" fontId="1" fillId="0" borderId="18" xfId="23" applyNumberFormat="1" applyFont="1" applyBorder="1" applyAlignment="1" applyProtection="1">
      <alignment horizontal="left" shrinkToFit="1"/>
      <protection locked="0"/>
    </xf>
    <xf numFmtId="37" fontId="1" fillId="0" borderId="29" xfId="23" applyNumberFormat="1" applyFont="1" applyBorder="1" applyAlignment="1" applyProtection="1">
      <alignment horizontal="left" shrinkToFit="1"/>
      <protection locked="0"/>
    </xf>
    <xf numFmtId="37" fontId="1" fillId="0" borderId="30" xfId="23" applyNumberFormat="1" applyFont="1" applyBorder="1" applyAlignment="1" applyProtection="1">
      <alignment horizontal="left" shrinkToFit="1"/>
      <protection locked="0"/>
    </xf>
    <xf numFmtId="37" fontId="1" fillId="0" borderId="31" xfId="23" applyNumberFormat="1" applyFont="1" applyBorder="1" applyAlignment="1" applyProtection="1">
      <alignment horizontal="left" shrinkToFit="1"/>
      <protection locked="0"/>
    </xf>
    <xf numFmtId="37" fontId="1" fillId="0" borderId="32" xfId="23" applyNumberFormat="1" applyFont="1" applyBorder="1" applyAlignment="1" applyProtection="1">
      <alignment horizontal="left" shrinkToFit="1"/>
      <protection locked="0"/>
    </xf>
    <xf numFmtId="38" fontId="1" fillId="0" borderId="5" xfId="17" applyFont="1" applyBorder="1" applyAlignment="1" applyProtection="1">
      <alignment shrinkToFit="1"/>
      <protection locked="0"/>
    </xf>
    <xf numFmtId="38" fontId="1" fillId="0" borderId="6" xfId="17" applyFont="1" applyBorder="1" applyAlignment="1" applyProtection="1">
      <alignment shrinkToFit="1"/>
      <protection locked="0"/>
    </xf>
    <xf numFmtId="38" fontId="1" fillId="0" borderId="2" xfId="17" applyFont="1" applyBorder="1" applyAlignment="1" applyProtection="1">
      <alignment shrinkToFit="1"/>
      <protection locked="0"/>
    </xf>
    <xf numFmtId="38" fontId="1" fillId="0" borderId="27" xfId="17" applyFont="1" applyBorder="1" applyAlignment="1" applyProtection="1">
      <alignment shrinkToFit="1"/>
      <protection locked="0"/>
    </xf>
    <xf numFmtId="38" fontId="1" fillId="0" borderId="28" xfId="17" applyFont="1" applyBorder="1" applyAlignment="1" applyProtection="1">
      <alignment shrinkToFit="1"/>
      <protection locked="0"/>
    </xf>
    <xf numFmtId="38" fontId="1" fillId="0" borderId="33" xfId="17" applyFont="1" applyFill="1" applyBorder="1" applyAlignment="1" applyProtection="1">
      <alignment horizontal="right"/>
      <protection locked="0"/>
    </xf>
    <xf numFmtId="38" fontId="1" fillId="0" borderId="34" xfId="17" applyFont="1" applyFill="1" applyBorder="1" applyAlignment="1" applyProtection="1">
      <alignment horizontal="right"/>
      <protection locked="0"/>
    </xf>
    <xf numFmtId="38" fontId="1" fillId="0" borderId="16" xfId="17" applyFont="1" applyFill="1" applyBorder="1" applyAlignment="1" applyProtection="1">
      <alignment horizontal="right"/>
      <protection locked="0"/>
    </xf>
    <xf numFmtId="183" fontId="1" fillId="2" borderId="35" xfId="23" applyNumberFormat="1" applyFont="1" applyFill="1" applyBorder="1" applyAlignment="1" applyProtection="1">
      <alignment horizontal="center"/>
      <protection/>
    </xf>
    <xf numFmtId="1" fontId="1" fillId="2" borderId="36" xfId="23" applyFont="1" applyFill="1" applyBorder="1" applyAlignment="1" applyProtection="1">
      <alignment horizontal="center"/>
      <protection/>
    </xf>
    <xf numFmtId="37" fontId="1" fillId="2" borderId="37" xfId="23" applyNumberFormat="1" applyFont="1" applyFill="1" applyBorder="1" applyProtection="1">
      <alignment/>
      <protection/>
    </xf>
    <xf numFmtId="37" fontId="1" fillId="2" borderId="38" xfId="23" applyNumberFormat="1" applyFont="1" applyFill="1" applyBorder="1" applyProtection="1">
      <alignment/>
      <protection/>
    </xf>
    <xf numFmtId="1" fontId="1" fillId="2" borderId="39" xfId="23" applyFont="1" applyFill="1" applyBorder="1" applyAlignment="1" applyProtection="1">
      <alignment horizontal="right"/>
      <protection/>
    </xf>
    <xf numFmtId="1" fontId="1" fillId="2" borderId="40" xfId="23" applyFont="1" applyFill="1" applyBorder="1" applyProtection="1">
      <alignment/>
      <protection/>
    </xf>
    <xf numFmtId="37" fontId="1" fillId="0" borderId="38" xfId="23" applyNumberFormat="1" applyFont="1" applyBorder="1" applyAlignment="1" applyProtection="1">
      <alignment horizontal="left" shrinkToFit="1"/>
      <protection locked="0"/>
    </xf>
    <xf numFmtId="37" fontId="1" fillId="2" borderId="21" xfId="23" applyNumberFormat="1" applyFont="1" applyFill="1" applyBorder="1" applyProtection="1">
      <alignment/>
      <protection/>
    </xf>
    <xf numFmtId="38" fontId="1" fillId="2" borderId="23" xfId="17" applyFont="1" applyFill="1" applyBorder="1" applyAlignment="1" applyProtection="1">
      <alignment horizontal="right"/>
      <protection/>
    </xf>
    <xf numFmtId="38" fontId="1" fillId="2" borderId="18" xfId="17" applyFont="1" applyFill="1" applyBorder="1" applyAlignment="1" applyProtection="1">
      <alignment horizontal="right" shrinkToFit="1"/>
      <protection/>
    </xf>
    <xf numFmtId="1" fontId="1" fillId="2" borderId="35" xfId="23" applyFont="1" applyFill="1" applyBorder="1" applyProtection="1">
      <alignment/>
      <protection/>
    </xf>
    <xf numFmtId="1" fontId="1" fillId="2" borderId="40" xfId="23" applyFont="1" applyFill="1" applyBorder="1" applyAlignment="1" applyProtection="1">
      <alignment horizontal="center"/>
      <protection/>
    </xf>
    <xf numFmtId="1" fontId="1" fillId="2" borderId="21" xfId="23" applyFont="1" applyFill="1" applyBorder="1" applyAlignment="1" applyProtection="1">
      <alignment horizontal="left"/>
      <protection/>
    </xf>
    <xf numFmtId="1" fontId="1" fillId="2" borderId="35" xfId="23" applyFont="1" applyFill="1" applyBorder="1" applyAlignment="1" applyProtection="1">
      <alignment horizontal="center"/>
      <protection/>
    </xf>
    <xf numFmtId="1" fontId="1" fillId="2" borderId="12" xfId="23" applyFont="1" applyFill="1" applyBorder="1" applyProtection="1">
      <alignment/>
      <protection/>
    </xf>
    <xf numFmtId="1" fontId="1" fillId="2" borderId="8" xfId="23" applyFont="1" applyFill="1" applyBorder="1" applyProtection="1">
      <alignment/>
      <protection/>
    </xf>
    <xf numFmtId="1" fontId="1" fillId="2" borderId="13" xfId="23" applyFont="1" applyFill="1" applyBorder="1" applyProtection="1">
      <alignment/>
      <protection/>
    </xf>
    <xf numFmtId="37" fontId="1" fillId="3" borderId="0" xfId="23" applyNumberFormat="1" applyFont="1" applyFill="1" applyBorder="1" applyProtection="1">
      <alignment/>
      <protection/>
    </xf>
    <xf numFmtId="1" fontId="15" fillId="3" borderId="21" xfId="22" applyFont="1" applyFill="1" applyBorder="1" applyAlignment="1" applyProtection="1" quotePrefix="1">
      <alignment horizontal="left"/>
      <protection/>
    </xf>
    <xf numFmtId="1" fontId="15" fillId="3" borderId="21" xfId="22" applyFont="1" applyFill="1" applyBorder="1" applyProtection="1">
      <alignment/>
      <protection/>
    </xf>
    <xf numFmtId="1" fontId="15" fillId="3" borderId="21" xfId="23" applyFont="1" applyFill="1" applyBorder="1" applyProtection="1">
      <alignment/>
      <protection/>
    </xf>
    <xf numFmtId="1" fontId="15" fillId="3" borderId="21" xfId="23" applyFont="1" applyFill="1" applyBorder="1" applyAlignment="1" applyProtection="1" quotePrefix="1">
      <alignment horizontal="right"/>
      <protection/>
    </xf>
    <xf numFmtId="37" fontId="1" fillId="3" borderId="21" xfId="23" applyNumberFormat="1" applyFont="1" applyFill="1" applyBorder="1" applyProtection="1">
      <alignment/>
      <protection/>
    </xf>
    <xf numFmtId="38" fontId="1" fillId="0" borderId="41" xfId="17" applyFont="1" applyBorder="1" applyAlignment="1" applyProtection="1">
      <alignment horizontal="right" shrinkToFit="1"/>
      <protection locked="0"/>
    </xf>
    <xf numFmtId="38" fontId="1" fillId="0" borderId="42" xfId="17" applyFont="1" applyBorder="1" applyAlignment="1" applyProtection="1">
      <alignment horizontal="right" shrinkToFit="1"/>
      <protection locked="0"/>
    </xf>
    <xf numFmtId="38" fontId="1" fillId="0" borderId="29" xfId="17" applyFont="1" applyFill="1" applyBorder="1" applyAlignment="1" applyProtection="1">
      <alignment horizontal="right" shrinkToFit="1"/>
      <protection locked="0"/>
    </xf>
    <xf numFmtId="38" fontId="1" fillId="0" borderId="42" xfId="17" applyFont="1" applyFill="1" applyBorder="1" applyAlignment="1" applyProtection="1">
      <alignment horizontal="right" shrinkToFit="1"/>
      <protection locked="0"/>
    </xf>
    <xf numFmtId="0" fontId="1" fillId="3" borderId="0" xfId="0" applyFont="1" applyFill="1" applyBorder="1" applyAlignment="1">
      <alignment/>
    </xf>
    <xf numFmtId="1" fontId="1" fillId="0" borderId="12" xfId="23" applyFont="1" applyFill="1" applyBorder="1" applyAlignment="1" applyProtection="1">
      <alignment horizontal="left"/>
      <protection locked="0"/>
    </xf>
    <xf numFmtId="38" fontId="1" fillId="2" borderId="35" xfId="17" applyFont="1" applyFill="1" applyBorder="1" applyAlignment="1" applyProtection="1">
      <alignment horizontal="right"/>
      <protection/>
    </xf>
    <xf numFmtId="37" fontId="1" fillId="2" borderId="35" xfId="23" applyNumberFormat="1" applyFont="1" applyFill="1" applyBorder="1" applyProtection="1">
      <alignment/>
      <protection/>
    </xf>
    <xf numFmtId="37" fontId="1" fillId="2" borderId="43" xfId="23" applyNumberFormat="1" applyFont="1" applyFill="1" applyBorder="1" applyProtection="1">
      <alignment/>
      <protection/>
    </xf>
    <xf numFmtId="37" fontId="1" fillId="2" borderId="44" xfId="23" applyNumberFormat="1" applyFont="1" applyFill="1" applyBorder="1" applyProtection="1">
      <alignment/>
      <protection/>
    </xf>
    <xf numFmtId="1" fontId="5" fillId="3" borderId="0" xfId="23" applyFont="1" applyFill="1" applyAlignment="1" applyProtection="1" quotePrefix="1">
      <alignment horizontal="right"/>
      <protection/>
    </xf>
    <xf numFmtId="37" fontId="1" fillId="0" borderId="45" xfId="23" applyNumberFormat="1" applyFont="1" applyFill="1" applyBorder="1" applyAlignment="1" applyProtection="1">
      <alignment shrinkToFit="1"/>
      <protection locked="0"/>
    </xf>
    <xf numFmtId="37" fontId="1" fillId="0" borderId="46" xfId="23" applyNumberFormat="1" applyFont="1" applyFill="1" applyBorder="1" applyAlignment="1" applyProtection="1">
      <alignment shrinkToFit="1"/>
      <protection locked="0"/>
    </xf>
    <xf numFmtId="0" fontId="1" fillId="2" borderId="40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183" fontId="1" fillId="2" borderId="47" xfId="23" applyNumberFormat="1" applyFont="1" applyFill="1" applyBorder="1" applyAlignment="1" applyProtection="1">
      <alignment horizontal="center"/>
      <protection/>
    </xf>
    <xf numFmtId="1" fontId="17" fillId="3" borderId="0" xfId="23" applyFont="1" applyFill="1" applyAlignment="1" applyProtection="1">
      <alignment horizontal="right"/>
      <protection/>
    </xf>
    <xf numFmtId="1" fontId="1" fillId="0" borderId="46" xfId="23" applyFont="1" applyFill="1" applyBorder="1" applyProtection="1">
      <alignment/>
      <protection locked="0"/>
    </xf>
    <xf numFmtId="1" fontId="1" fillId="0" borderId="48" xfId="23" applyFont="1" applyFill="1" applyBorder="1" applyAlignment="1" applyProtection="1" quotePrefix="1">
      <alignment/>
      <protection locked="0"/>
    </xf>
    <xf numFmtId="37" fontId="1" fillId="2" borderId="38" xfId="23" applyNumberFormat="1" applyFont="1" applyFill="1" applyBorder="1" applyAlignment="1" applyProtection="1">
      <alignment shrinkToFit="1"/>
      <protection/>
    </xf>
    <xf numFmtId="37" fontId="1" fillId="2" borderId="37" xfId="23" applyNumberFormat="1" applyFont="1" applyFill="1" applyBorder="1" applyAlignment="1" applyProtection="1">
      <alignment shrinkToFit="1"/>
      <protection/>
    </xf>
    <xf numFmtId="37" fontId="1" fillId="2" borderId="49" xfId="23" applyNumberFormat="1" applyFont="1" applyFill="1" applyBorder="1" applyAlignment="1" applyProtection="1">
      <alignment shrinkToFit="1"/>
      <protection/>
    </xf>
    <xf numFmtId="37" fontId="1" fillId="2" borderId="46" xfId="23" applyNumberFormat="1" applyFont="1" applyFill="1" applyBorder="1" applyAlignment="1" applyProtection="1">
      <alignment shrinkToFit="1"/>
      <protection/>
    </xf>
    <xf numFmtId="0" fontId="18" fillId="2" borderId="49" xfId="23" applyNumberFormat="1" applyFont="1" applyFill="1" applyBorder="1" applyAlignment="1" applyProtection="1">
      <alignment shrinkToFit="1"/>
      <protection/>
    </xf>
    <xf numFmtId="37" fontId="18" fillId="2" borderId="49" xfId="23" applyNumberFormat="1" applyFont="1" applyFill="1" applyBorder="1" applyAlignment="1" applyProtection="1">
      <alignment shrinkToFit="1"/>
      <protection/>
    </xf>
    <xf numFmtId="37" fontId="18" fillId="2" borderId="50" xfId="23" applyNumberFormat="1" applyFont="1" applyFill="1" applyBorder="1" applyAlignment="1" applyProtection="1">
      <alignment shrinkToFit="1"/>
      <protection/>
    </xf>
    <xf numFmtId="37" fontId="1" fillId="2" borderId="40" xfId="23" applyNumberFormat="1" applyFont="1" applyFill="1" applyBorder="1" applyAlignment="1" applyProtection="1">
      <alignment shrinkToFit="1"/>
      <protection/>
    </xf>
    <xf numFmtId="0" fontId="5" fillId="0" borderId="51" xfId="21" applyFont="1" applyFill="1" applyBorder="1" applyAlignment="1" applyProtection="1">
      <alignment horizontal="left"/>
      <protection locked="0"/>
    </xf>
    <xf numFmtId="0" fontId="5" fillId="0" borderId="52" xfId="21" applyFont="1" applyFill="1" applyBorder="1" applyAlignment="1" applyProtection="1">
      <alignment horizontal="left"/>
      <protection locked="0"/>
    </xf>
    <xf numFmtId="0" fontId="5" fillId="0" borderId="53" xfId="21" applyFont="1" applyFill="1" applyBorder="1" applyAlignment="1" applyProtection="1">
      <alignment horizontal="left"/>
      <protection locked="0"/>
    </xf>
    <xf numFmtId="0" fontId="1" fillId="2" borderId="54" xfId="0" applyFont="1" applyFill="1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2" borderId="56" xfId="0" applyFont="1" applyFill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1" fillId="2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8" xfId="0" applyBorder="1" applyAlignment="1">
      <alignment horizontal="center"/>
    </xf>
    <xf numFmtId="0" fontId="13" fillId="3" borderId="4" xfId="0" applyFont="1" applyFill="1" applyBorder="1" applyAlignment="1" applyProtection="1">
      <alignment horizontal="left" vertical="center" wrapText="1"/>
      <protection/>
    </xf>
    <xf numFmtId="1" fontId="1" fillId="2" borderId="19" xfId="23" applyFont="1" applyFill="1" applyBorder="1" applyAlignment="1" applyProtection="1" quotePrefix="1">
      <alignment horizontal="left"/>
      <protection/>
    </xf>
    <xf numFmtId="0" fontId="16" fillId="0" borderId="19" xfId="0" applyFont="1" applyBorder="1" applyAlignment="1">
      <alignment/>
    </xf>
    <xf numFmtId="0" fontId="16" fillId="0" borderId="59" xfId="0" applyFont="1" applyBorder="1" applyAlignment="1">
      <alignment/>
    </xf>
    <xf numFmtId="1" fontId="1" fillId="2" borderId="56" xfId="23" applyFont="1" applyFill="1" applyBorder="1" applyAlignment="1" applyProtection="1">
      <alignment horizontal="left"/>
      <protection/>
    </xf>
    <xf numFmtId="1" fontId="1" fillId="2" borderId="60" xfId="23" applyFont="1" applyFill="1" applyBorder="1" applyAlignment="1" applyProtection="1">
      <alignment horizontal="left"/>
      <protection/>
    </xf>
    <xf numFmtId="0" fontId="14" fillId="3" borderId="0" xfId="24" applyFont="1" applyFill="1" applyAlignment="1" applyProtection="1" quotePrefix="1">
      <alignment horizontal="left" vertical="center"/>
      <protection/>
    </xf>
    <xf numFmtId="1" fontId="1" fillId="2" borderId="59" xfId="23" applyFont="1" applyFill="1" applyBorder="1" applyAlignment="1" applyProtection="1" quotePrefix="1">
      <alignment horizontal="left"/>
      <protection/>
    </xf>
    <xf numFmtId="1" fontId="1" fillId="2" borderId="56" xfId="23" applyFont="1" applyFill="1" applyBorder="1" applyAlignment="1" applyProtection="1" quotePrefix="1">
      <alignment horizontal="left"/>
      <protection/>
    </xf>
    <xf numFmtId="1" fontId="1" fillId="2" borderId="60" xfId="23" applyFont="1" applyFill="1" applyBorder="1" applyAlignment="1" applyProtection="1" quotePrefix="1">
      <alignment horizontal="left"/>
      <protection/>
    </xf>
    <xf numFmtId="184" fontId="13" fillId="3" borderId="4" xfId="23" applyNumberFormat="1" applyFont="1" applyFill="1" applyBorder="1" applyAlignment="1" applyProtection="1">
      <alignment horizontal="left"/>
      <protection/>
    </xf>
    <xf numFmtId="1" fontId="1" fillId="2" borderId="24" xfId="23" applyFont="1" applyFill="1" applyBorder="1" applyAlignment="1" applyProtection="1">
      <alignment horizontal="left"/>
      <protection locked="0"/>
    </xf>
    <xf numFmtId="1" fontId="1" fillId="2" borderId="19" xfId="23" applyFont="1" applyFill="1" applyBorder="1" applyAlignment="1" applyProtection="1">
      <alignment horizontal="left"/>
      <protection locked="0"/>
    </xf>
    <xf numFmtId="1" fontId="1" fillId="2" borderId="59" xfId="23" applyFont="1" applyFill="1" applyBorder="1" applyAlignment="1" applyProtection="1">
      <alignment horizontal="left"/>
      <protection locked="0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w_Link" xfId="21"/>
    <cellStyle name="標準_資金TEST" xfId="22"/>
    <cellStyle name="標準_資繰test" xfId="23"/>
    <cellStyle name="標準_取引採算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Z49"/>
  <sheetViews>
    <sheetView showGridLines="0" showRowColHeaders="0" view="pageBreakPreview" zoomScale="75" zoomScaleNormal="75" zoomScaleSheetLayoutView="75" workbookViewId="0" topLeftCell="A1">
      <selection activeCell="E32" sqref="E32"/>
    </sheetView>
  </sheetViews>
  <sheetFormatPr defaultColWidth="9.00390625" defaultRowHeight="13.5"/>
  <cols>
    <col min="1" max="1" width="2.875" style="1" customWidth="1"/>
    <col min="2" max="2" width="3.625" style="1" customWidth="1"/>
    <col min="3" max="3" width="10.125" style="1" customWidth="1"/>
    <col min="4" max="4" width="3.625" style="1" customWidth="1"/>
    <col min="5" max="11" width="8.50390625" style="1" customWidth="1"/>
    <col min="12" max="12" width="15.625" style="1" customWidth="1"/>
    <col min="13" max="13" width="11.625" style="2" customWidth="1"/>
    <col min="14" max="19" width="9.00390625" style="2" customWidth="1"/>
    <col min="20" max="16384" width="9.00390625" style="1" customWidth="1"/>
  </cols>
  <sheetData>
    <row r="1" spans="1:26" ht="18.75" customHeight="1" thickBot="1">
      <c r="A1" s="72"/>
      <c r="B1" s="73"/>
      <c r="C1" s="73"/>
      <c r="D1" s="73"/>
      <c r="E1" s="74"/>
      <c r="F1" s="74"/>
      <c r="G1" s="75"/>
      <c r="H1" s="75"/>
      <c r="I1" s="74"/>
      <c r="J1" s="74"/>
      <c r="K1" s="74"/>
      <c r="L1" s="74"/>
      <c r="M1" s="76"/>
      <c r="N1" s="77"/>
      <c r="O1" s="77"/>
      <c r="P1" s="77"/>
      <c r="Q1" s="77"/>
      <c r="R1" s="77"/>
      <c r="S1" s="77"/>
      <c r="T1" s="72"/>
      <c r="U1" s="72"/>
      <c r="V1" s="72"/>
      <c r="W1" s="72"/>
      <c r="X1" s="72"/>
      <c r="Y1" s="72"/>
      <c r="Z1" s="72"/>
    </row>
    <row r="2" spans="1:26" ht="18.75" customHeight="1">
      <c r="A2" s="72"/>
      <c r="B2" s="40"/>
      <c r="C2" s="41"/>
      <c r="D2" s="41"/>
      <c r="E2" s="42"/>
      <c r="F2" s="42"/>
      <c r="G2" s="43"/>
      <c r="H2" s="43"/>
      <c r="I2" s="42"/>
      <c r="J2" s="42"/>
      <c r="K2" s="44"/>
      <c r="L2" s="74"/>
      <c r="M2" s="76"/>
      <c r="N2" s="77"/>
      <c r="O2" s="77"/>
      <c r="P2" s="77"/>
      <c r="Q2" s="77"/>
      <c r="R2" s="77"/>
      <c r="S2" s="77"/>
      <c r="T2" s="72"/>
      <c r="U2" s="72"/>
      <c r="V2" s="72"/>
      <c r="W2" s="72"/>
      <c r="X2" s="72"/>
      <c r="Y2" s="72"/>
      <c r="Z2" s="72"/>
    </row>
    <row r="3" spans="1:26" ht="18.75" customHeight="1">
      <c r="A3" s="72"/>
      <c r="B3" s="27" t="s">
        <v>39</v>
      </c>
      <c r="C3" s="28"/>
      <c r="D3" s="28"/>
      <c r="E3" s="196"/>
      <c r="F3" s="198"/>
      <c r="G3" s="198"/>
      <c r="H3" s="198"/>
      <c r="I3" s="198"/>
      <c r="J3" s="197"/>
      <c r="K3" s="19"/>
      <c r="L3" s="78"/>
      <c r="M3" s="79"/>
      <c r="N3" s="77"/>
      <c r="O3" s="77"/>
      <c r="P3" s="77"/>
      <c r="Q3" s="77"/>
      <c r="R3" s="77"/>
      <c r="S3" s="77"/>
      <c r="T3" s="72"/>
      <c r="U3" s="72"/>
      <c r="V3" s="72"/>
      <c r="W3" s="72"/>
      <c r="X3" s="72"/>
      <c r="Y3" s="72"/>
      <c r="Z3" s="72"/>
    </row>
    <row r="4" spans="1:26" ht="18.75" customHeight="1">
      <c r="A4" s="72"/>
      <c r="B4" s="49" t="s">
        <v>38</v>
      </c>
      <c r="C4" s="45"/>
      <c r="D4" s="45"/>
      <c r="E4" s="196"/>
      <c r="F4" s="197"/>
      <c r="G4" s="47"/>
      <c r="H4" s="47"/>
      <c r="I4" s="46"/>
      <c r="J4" s="46"/>
      <c r="K4" s="48"/>
      <c r="L4" s="74"/>
      <c r="M4" s="76"/>
      <c r="N4" s="77"/>
      <c r="O4" s="77"/>
      <c r="P4" s="77"/>
      <c r="Q4" s="77"/>
      <c r="R4" s="77"/>
      <c r="S4" s="77"/>
      <c r="T4" s="72"/>
      <c r="U4" s="72"/>
      <c r="V4" s="72"/>
      <c r="W4" s="72"/>
      <c r="X4" s="72"/>
      <c r="Y4" s="72"/>
      <c r="Z4" s="72"/>
    </row>
    <row r="5" spans="1:26" ht="18.75" customHeight="1">
      <c r="A5" s="72"/>
      <c r="B5" s="27" t="s">
        <v>1</v>
      </c>
      <c r="C5" s="28"/>
      <c r="D5" s="28"/>
      <c r="E5" s="59" t="s">
        <v>95</v>
      </c>
      <c r="F5" s="17"/>
      <c r="G5" s="37">
        <f>IF(E5="","千円・百万円を選択してください","")</f>
      </c>
      <c r="H5" s="37"/>
      <c r="I5" s="18"/>
      <c r="J5" s="18"/>
      <c r="K5" s="19"/>
      <c r="L5" s="78"/>
      <c r="M5" s="61"/>
      <c r="N5" s="77"/>
      <c r="O5" s="61"/>
      <c r="P5" s="61"/>
      <c r="Q5" s="61"/>
      <c r="R5" s="77"/>
      <c r="S5" s="77"/>
      <c r="T5" s="72"/>
      <c r="U5" s="72"/>
      <c r="V5" s="72"/>
      <c r="W5" s="72"/>
      <c r="X5" s="72"/>
      <c r="Y5" s="72"/>
      <c r="Z5" s="72"/>
    </row>
    <row r="6" spans="1:26" ht="18.75" customHeight="1">
      <c r="A6" s="72"/>
      <c r="B6" s="27"/>
      <c r="C6" s="28"/>
      <c r="D6" s="28"/>
      <c r="E6" s="18"/>
      <c r="F6" s="17"/>
      <c r="G6" s="18"/>
      <c r="H6" s="18"/>
      <c r="I6" s="18"/>
      <c r="J6" s="18"/>
      <c r="K6" s="19"/>
      <c r="L6" s="80"/>
      <c r="M6" s="77"/>
      <c r="N6" s="77"/>
      <c r="O6" s="79"/>
      <c r="P6" s="79"/>
      <c r="Q6" s="79"/>
      <c r="R6" s="77"/>
      <c r="S6" s="77"/>
      <c r="T6" s="72"/>
      <c r="U6" s="72"/>
      <c r="V6" s="72"/>
      <c r="W6" s="72"/>
      <c r="X6" s="72"/>
      <c r="Y6" s="72"/>
      <c r="Z6" s="72"/>
    </row>
    <row r="7" spans="1:26" ht="18.75" customHeight="1">
      <c r="A7" s="72"/>
      <c r="B7" s="29" t="s">
        <v>34</v>
      </c>
      <c r="C7" s="28"/>
      <c r="D7" s="28"/>
      <c r="E7" s="58"/>
      <c r="F7" s="17"/>
      <c r="G7" s="37" t="str">
        <f>IF(E7="","西暦年を入力してください","")</f>
        <v>西暦年を入力してください</v>
      </c>
      <c r="H7" s="37"/>
      <c r="I7" s="18"/>
      <c r="J7" s="18"/>
      <c r="K7" s="19"/>
      <c r="L7" s="80"/>
      <c r="M7" s="77"/>
      <c r="N7" s="77"/>
      <c r="O7" s="79"/>
      <c r="P7" s="79"/>
      <c r="Q7" s="79"/>
      <c r="R7" s="77"/>
      <c r="S7" s="77"/>
      <c r="T7" s="72"/>
      <c r="U7" s="72"/>
      <c r="V7" s="72"/>
      <c r="W7" s="72"/>
      <c r="X7" s="72"/>
      <c r="Y7" s="72"/>
      <c r="Z7" s="72"/>
    </row>
    <row r="8" spans="1:26" ht="18.75" customHeight="1">
      <c r="A8" s="72"/>
      <c r="B8" s="29" t="s">
        <v>35</v>
      </c>
      <c r="C8" s="28"/>
      <c r="D8" s="28"/>
      <c r="E8" s="58"/>
      <c r="F8" s="17"/>
      <c r="G8" s="37" t="str">
        <f>IF(E8="","月（1～12)を入力してください","")</f>
        <v>月（1～12)を入力してください</v>
      </c>
      <c r="H8" s="37"/>
      <c r="I8" s="18"/>
      <c r="J8" s="18"/>
      <c r="K8" s="19"/>
      <c r="L8" s="80"/>
      <c r="M8" s="77"/>
      <c r="N8" s="77"/>
      <c r="O8" s="79"/>
      <c r="P8" s="79"/>
      <c r="Q8" s="79"/>
      <c r="R8" s="77"/>
      <c r="S8" s="77"/>
      <c r="T8" s="72"/>
      <c r="U8" s="72"/>
      <c r="V8" s="72"/>
      <c r="W8" s="72"/>
      <c r="X8" s="72"/>
      <c r="Y8" s="72"/>
      <c r="Z8" s="72"/>
    </row>
    <row r="9" spans="1:26" ht="18.75" customHeight="1">
      <c r="A9" s="72"/>
      <c r="B9" s="29" t="s">
        <v>36</v>
      </c>
      <c r="C9" s="28"/>
      <c r="D9" s="28"/>
      <c r="E9" s="58"/>
      <c r="F9" s="17"/>
      <c r="G9" s="37" t="str">
        <f>IF(E9="","日(1～31)を入力してください","")</f>
        <v>日(1～31)を入力してください</v>
      </c>
      <c r="H9" s="37"/>
      <c r="I9" s="18"/>
      <c r="J9" s="18"/>
      <c r="K9" s="19"/>
      <c r="L9" s="80"/>
      <c r="M9" s="77"/>
      <c r="N9" s="77"/>
      <c r="O9" s="79"/>
      <c r="P9" s="79"/>
      <c r="Q9" s="79"/>
      <c r="R9" s="77"/>
      <c r="S9" s="77"/>
      <c r="T9" s="72"/>
      <c r="U9" s="72"/>
      <c r="V9" s="72"/>
      <c r="W9" s="72"/>
      <c r="X9" s="72"/>
      <c r="Y9" s="72"/>
      <c r="Z9" s="72"/>
    </row>
    <row r="10" spans="1:26" ht="18.75" customHeight="1">
      <c r="A10" s="72"/>
      <c r="B10" s="27"/>
      <c r="C10" s="28"/>
      <c r="D10" s="28"/>
      <c r="E10" s="18"/>
      <c r="F10" s="17"/>
      <c r="G10" s="18"/>
      <c r="H10" s="18"/>
      <c r="I10" s="18"/>
      <c r="J10" s="18"/>
      <c r="K10" s="19"/>
      <c r="L10" s="80"/>
      <c r="M10" s="77"/>
      <c r="N10" s="77"/>
      <c r="O10" s="79"/>
      <c r="P10" s="79"/>
      <c r="Q10" s="79"/>
      <c r="R10" s="77"/>
      <c r="S10" s="77"/>
      <c r="T10" s="72"/>
      <c r="U10" s="72"/>
      <c r="V10" s="72"/>
      <c r="W10" s="72"/>
      <c r="X10" s="72"/>
      <c r="Y10" s="72"/>
      <c r="Z10" s="72"/>
    </row>
    <row r="11" spans="1:26" ht="18.75" customHeight="1">
      <c r="A11" s="77"/>
      <c r="B11" s="29" t="s">
        <v>31</v>
      </c>
      <c r="C11" s="30"/>
      <c r="D11" s="30"/>
      <c r="E11" s="50"/>
      <c r="F11" s="30"/>
      <c r="G11" s="37" t="str">
        <f>IF(E11="","西暦年を入力してください","")</f>
        <v>西暦年を入力してください</v>
      </c>
      <c r="H11" s="37"/>
      <c r="I11" s="35"/>
      <c r="J11" s="31"/>
      <c r="K11" s="32"/>
      <c r="L11" s="81"/>
      <c r="M11" s="77"/>
      <c r="N11" s="77"/>
      <c r="O11" s="77"/>
      <c r="P11" s="79"/>
      <c r="Q11" s="79"/>
      <c r="R11" s="77"/>
      <c r="S11" s="77"/>
      <c r="T11" s="72"/>
      <c r="U11" s="72"/>
      <c r="V11" s="72"/>
      <c r="W11" s="72"/>
      <c r="X11" s="72"/>
      <c r="Y11" s="72"/>
      <c r="Z11" s="72"/>
    </row>
    <row r="12" spans="1:26" ht="18.75" customHeight="1">
      <c r="A12" s="77"/>
      <c r="B12" s="29" t="s">
        <v>32</v>
      </c>
      <c r="C12" s="30"/>
      <c r="D12" s="30"/>
      <c r="E12" s="50"/>
      <c r="F12" s="30"/>
      <c r="G12" s="37" t="str">
        <f>IF(E12="","月（1～12)を入力してください","")</f>
        <v>月（1～12)を入力してください</v>
      </c>
      <c r="H12" s="37"/>
      <c r="I12" s="30"/>
      <c r="J12" s="31"/>
      <c r="K12" s="32"/>
      <c r="L12" s="81"/>
      <c r="M12" s="77"/>
      <c r="N12" s="77"/>
      <c r="O12" s="77"/>
      <c r="P12" s="79"/>
      <c r="Q12" s="79"/>
      <c r="R12" s="77"/>
      <c r="S12" s="77"/>
      <c r="T12" s="72"/>
      <c r="U12" s="72"/>
      <c r="V12" s="72"/>
      <c r="W12" s="72"/>
      <c r="X12" s="72"/>
      <c r="Y12" s="72"/>
      <c r="Z12" s="72"/>
    </row>
    <row r="13" spans="1:26" ht="18.75" customHeight="1">
      <c r="A13" s="77"/>
      <c r="B13" s="51"/>
      <c r="C13" s="31"/>
      <c r="D13" s="31"/>
      <c r="E13" s="31"/>
      <c r="F13" s="31"/>
      <c r="G13" s="31"/>
      <c r="H13" s="31"/>
      <c r="I13" s="31"/>
      <c r="J13" s="31"/>
      <c r="K13" s="32"/>
      <c r="L13" s="81"/>
      <c r="M13" s="77"/>
      <c r="N13" s="77"/>
      <c r="O13" s="77"/>
      <c r="P13" s="79"/>
      <c r="Q13" s="79"/>
      <c r="R13" s="77"/>
      <c r="S13" s="77"/>
      <c r="T13" s="72"/>
      <c r="U13" s="72"/>
      <c r="V13" s="72"/>
      <c r="W13" s="72"/>
      <c r="X13" s="72"/>
      <c r="Y13" s="72"/>
      <c r="Z13" s="72"/>
    </row>
    <row r="14" spans="1:26" ht="18.75" customHeight="1">
      <c r="A14" s="77"/>
      <c r="B14" s="51"/>
      <c r="C14" s="52">
        <f>IF(OR($E$11="",$E$12=""),"",DATE($E$11,$E$12,1))</f>
      </c>
      <c r="D14" s="53" t="s">
        <v>30</v>
      </c>
      <c r="E14" s="57"/>
      <c r="F14" s="30" t="str">
        <f>IF(E14="","実績",+E14)</f>
        <v>実績</v>
      </c>
      <c r="G14" s="37" t="str">
        <f>IF(E14="","予定・実績を選択してください","")</f>
        <v>予定・実績を選択してください</v>
      </c>
      <c r="H14" s="37"/>
      <c r="I14" s="31"/>
      <c r="J14" s="31"/>
      <c r="K14" s="32"/>
      <c r="L14" s="81"/>
      <c r="M14" s="77"/>
      <c r="N14" s="77"/>
      <c r="O14" s="77"/>
      <c r="P14" s="79"/>
      <c r="Q14" s="77"/>
      <c r="R14" s="77"/>
      <c r="S14" s="77"/>
      <c r="T14" s="72"/>
      <c r="U14" s="72"/>
      <c r="V14" s="72"/>
      <c r="W14" s="72"/>
      <c r="X14" s="72"/>
      <c r="Y14" s="72"/>
      <c r="Z14" s="72"/>
    </row>
    <row r="15" spans="1:26" ht="18.75" customHeight="1">
      <c r="A15" s="77"/>
      <c r="B15" s="33"/>
      <c r="C15" s="52">
        <f>IF(OR($E$11="",$E$12=""),"",DATE($E$11,$E$12+1,1))</f>
      </c>
      <c r="D15" s="53" t="s">
        <v>30</v>
      </c>
      <c r="E15" s="57"/>
      <c r="F15" s="30" t="str">
        <f>IF(E15="","予定",+E15)</f>
        <v>予定</v>
      </c>
      <c r="G15" s="37" t="str">
        <f aca="true" t="shared" si="0" ref="G15:G23">IF(E15="","予定・実績を選択してください","")</f>
        <v>予定・実績を選択してください</v>
      </c>
      <c r="H15" s="37"/>
      <c r="I15" s="31"/>
      <c r="J15" s="31"/>
      <c r="K15" s="32"/>
      <c r="L15" s="82"/>
      <c r="M15" s="77"/>
      <c r="N15" s="77"/>
      <c r="O15" s="77"/>
      <c r="P15" s="79"/>
      <c r="Q15" s="77"/>
      <c r="R15" s="77"/>
      <c r="S15" s="77"/>
      <c r="T15" s="72"/>
      <c r="U15" s="72"/>
      <c r="V15" s="72"/>
      <c r="W15" s="72"/>
      <c r="X15" s="72"/>
      <c r="Y15" s="72"/>
      <c r="Z15" s="72"/>
    </row>
    <row r="16" spans="1:26" ht="18.75" customHeight="1">
      <c r="A16" s="77"/>
      <c r="B16" s="51"/>
      <c r="C16" s="52">
        <f>IF(OR($E$11="",$E$12=""),"",DATE($E$11,$E$12+2,1))</f>
      </c>
      <c r="D16" s="53" t="s">
        <v>30</v>
      </c>
      <c r="E16" s="57"/>
      <c r="F16" s="30" t="str">
        <f aca="true" t="shared" si="1" ref="F16:F25">IF(E16="","予定",+E16)</f>
        <v>予定</v>
      </c>
      <c r="G16" s="37" t="str">
        <f t="shared" si="0"/>
        <v>予定・実績を選択してください</v>
      </c>
      <c r="H16" s="37"/>
      <c r="I16" s="31"/>
      <c r="J16" s="31"/>
      <c r="K16" s="32"/>
      <c r="L16" s="82"/>
      <c r="M16" s="77"/>
      <c r="N16" s="77"/>
      <c r="O16" s="77"/>
      <c r="P16" s="79"/>
      <c r="Q16" s="77"/>
      <c r="R16" s="77"/>
      <c r="S16" s="77"/>
      <c r="T16" s="72"/>
      <c r="U16" s="72"/>
      <c r="V16" s="72"/>
      <c r="W16" s="72"/>
      <c r="X16" s="72"/>
      <c r="Y16" s="72"/>
      <c r="Z16" s="72"/>
    </row>
    <row r="17" spans="1:26" ht="18.75" customHeight="1">
      <c r="A17" s="77"/>
      <c r="B17" s="34"/>
      <c r="C17" s="52">
        <f>IF(OR($E$11="",$E$12=""),"",DATE($E$11,$E$12+3,1))</f>
      </c>
      <c r="D17" s="53" t="s">
        <v>30</v>
      </c>
      <c r="E17" s="57"/>
      <c r="F17" s="30" t="str">
        <f t="shared" si="1"/>
        <v>予定</v>
      </c>
      <c r="G17" s="37" t="str">
        <f t="shared" si="0"/>
        <v>予定・実績を選択してください</v>
      </c>
      <c r="H17" s="37"/>
      <c r="I17" s="31"/>
      <c r="J17" s="31"/>
      <c r="K17" s="32"/>
      <c r="L17" s="82"/>
      <c r="M17" s="77"/>
      <c r="N17" s="77"/>
      <c r="O17" s="77"/>
      <c r="P17" s="79"/>
      <c r="Q17" s="77"/>
      <c r="R17" s="77"/>
      <c r="S17" s="77"/>
      <c r="T17" s="72"/>
      <c r="U17" s="72"/>
      <c r="V17" s="72"/>
      <c r="W17" s="72"/>
      <c r="X17" s="72"/>
      <c r="Y17" s="72"/>
      <c r="Z17" s="72"/>
    </row>
    <row r="18" spans="1:26" ht="18.75" customHeight="1">
      <c r="A18" s="77"/>
      <c r="B18" s="33"/>
      <c r="C18" s="52">
        <f>IF(OR($E$11="",$E$12=""),"",DATE($E$11,$E$12+4,1))</f>
      </c>
      <c r="D18" s="53" t="s">
        <v>30</v>
      </c>
      <c r="E18" s="57"/>
      <c r="F18" s="30" t="str">
        <f t="shared" si="1"/>
        <v>予定</v>
      </c>
      <c r="G18" s="37" t="str">
        <f t="shared" si="0"/>
        <v>予定・実績を選択してください</v>
      </c>
      <c r="H18" s="37"/>
      <c r="I18" s="31"/>
      <c r="J18" s="31"/>
      <c r="K18" s="32"/>
      <c r="L18" s="77"/>
      <c r="M18" s="77"/>
      <c r="N18" s="77"/>
      <c r="O18" s="77"/>
      <c r="P18" s="79"/>
      <c r="Q18" s="77"/>
      <c r="R18" s="77"/>
      <c r="S18" s="77"/>
      <c r="T18" s="72"/>
      <c r="U18" s="72"/>
      <c r="V18" s="72"/>
      <c r="W18" s="72"/>
      <c r="X18" s="72"/>
      <c r="Y18" s="72"/>
      <c r="Z18" s="72"/>
    </row>
    <row r="19" spans="1:26" ht="18.75" customHeight="1">
      <c r="A19" s="77"/>
      <c r="B19" s="33"/>
      <c r="C19" s="52">
        <f>IF(OR($E$11="",$E$12=""),"",DATE($E$11,$E$12+5,1))</f>
      </c>
      <c r="D19" s="53" t="s">
        <v>30</v>
      </c>
      <c r="E19" s="57"/>
      <c r="F19" s="30" t="str">
        <f t="shared" si="1"/>
        <v>予定</v>
      </c>
      <c r="G19" s="37" t="str">
        <f t="shared" si="0"/>
        <v>予定・実績を選択してください</v>
      </c>
      <c r="H19" s="37"/>
      <c r="I19" s="31"/>
      <c r="J19" s="31"/>
      <c r="K19" s="32"/>
      <c r="L19" s="77"/>
      <c r="M19" s="77"/>
      <c r="N19" s="77"/>
      <c r="O19" s="77"/>
      <c r="P19" s="77"/>
      <c r="Q19" s="77"/>
      <c r="R19" s="77"/>
      <c r="S19" s="77"/>
      <c r="T19" s="72"/>
      <c r="U19" s="72"/>
      <c r="V19" s="72"/>
      <c r="W19" s="72"/>
      <c r="X19" s="72"/>
      <c r="Y19" s="72"/>
      <c r="Z19" s="72"/>
    </row>
    <row r="20" spans="1:26" ht="18.75" customHeight="1">
      <c r="A20" s="77"/>
      <c r="B20" s="51"/>
      <c r="C20" s="52">
        <f>IF(OR($E$11="",$E$12=""),"",DATE($E$11,$E$12+6,1))</f>
      </c>
      <c r="D20" s="53" t="s">
        <v>30</v>
      </c>
      <c r="E20" s="57"/>
      <c r="F20" s="30" t="str">
        <f t="shared" si="1"/>
        <v>予定</v>
      </c>
      <c r="G20" s="37" t="str">
        <f t="shared" si="0"/>
        <v>予定・実績を選択してください</v>
      </c>
      <c r="H20" s="37"/>
      <c r="I20" s="31"/>
      <c r="J20" s="31"/>
      <c r="K20" s="32"/>
      <c r="L20" s="77"/>
      <c r="M20" s="77"/>
      <c r="N20" s="77"/>
      <c r="O20" s="77"/>
      <c r="P20" s="77"/>
      <c r="Q20" s="77"/>
      <c r="R20" s="77"/>
      <c r="S20" s="77"/>
      <c r="T20" s="72"/>
      <c r="U20" s="72"/>
      <c r="V20" s="72"/>
      <c r="W20" s="72"/>
      <c r="X20" s="72"/>
      <c r="Y20" s="72"/>
      <c r="Z20" s="72"/>
    </row>
    <row r="21" spans="1:26" ht="18.75" customHeight="1">
      <c r="A21" s="77"/>
      <c r="B21" s="51"/>
      <c r="C21" s="52">
        <f>IF(OR($E$11="",$E$12=""),"",DATE($E$11,$E$12+7,1))</f>
      </c>
      <c r="D21" s="53" t="s">
        <v>30</v>
      </c>
      <c r="E21" s="57"/>
      <c r="F21" s="30" t="str">
        <f t="shared" si="1"/>
        <v>予定</v>
      </c>
      <c r="G21" s="37" t="str">
        <f t="shared" si="0"/>
        <v>予定・実績を選択してください</v>
      </c>
      <c r="H21" s="37"/>
      <c r="I21" s="31"/>
      <c r="J21" s="31"/>
      <c r="K21" s="32"/>
      <c r="L21" s="77"/>
      <c r="M21" s="77"/>
      <c r="N21" s="77"/>
      <c r="O21" s="77"/>
      <c r="P21" s="77"/>
      <c r="Q21" s="77"/>
      <c r="R21" s="77"/>
      <c r="S21" s="77"/>
      <c r="T21" s="72"/>
      <c r="U21" s="72"/>
      <c r="V21" s="72"/>
      <c r="W21" s="72"/>
      <c r="X21" s="72"/>
      <c r="Y21" s="72"/>
      <c r="Z21" s="72"/>
    </row>
    <row r="22" spans="1:26" ht="18.75" customHeight="1">
      <c r="A22" s="77"/>
      <c r="B22" s="51"/>
      <c r="C22" s="52">
        <f>IF(OR($E$11="",$E$12=""),"",DATE($E$11,$E$12+8,1))</f>
      </c>
      <c r="D22" s="53" t="s">
        <v>30</v>
      </c>
      <c r="E22" s="57"/>
      <c r="F22" s="30" t="str">
        <f t="shared" si="1"/>
        <v>予定</v>
      </c>
      <c r="G22" s="37" t="str">
        <f t="shared" si="0"/>
        <v>予定・実績を選択してください</v>
      </c>
      <c r="H22" s="37"/>
      <c r="I22" s="31"/>
      <c r="J22" s="31"/>
      <c r="K22" s="32"/>
      <c r="L22" s="77"/>
      <c r="M22" s="77"/>
      <c r="N22" s="77"/>
      <c r="O22" s="77"/>
      <c r="P22" s="77"/>
      <c r="Q22" s="77"/>
      <c r="R22" s="77"/>
      <c r="S22" s="77"/>
      <c r="T22" s="72"/>
      <c r="U22" s="72"/>
      <c r="V22" s="72"/>
      <c r="W22" s="72"/>
      <c r="X22" s="72"/>
      <c r="Y22" s="72"/>
      <c r="Z22" s="72"/>
    </row>
    <row r="23" spans="1:26" ht="18.75" customHeight="1">
      <c r="A23" s="77"/>
      <c r="B23" s="51"/>
      <c r="C23" s="52">
        <f>IF(OR($E$11="",$E$12=""),"",DATE($E$11,$E$12+9,1))</f>
      </c>
      <c r="D23" s="53" t="s">
        <v>30</v>
      </c>
      <c r="E23" s="57"/>
      <c r="F23" s="30" t="str">
        <f t="shared" si="1"/>
        <v>予定</v>
      </c>
      <c r="G23" s="37" t="str">
        <f t="shared" si="0"/>
        <v>予定・実績を選択してください</v>
      </c>
      <c r="H23" s="37"/>
      <c r="I23" s="31"/>
      <c r="J23" s="31"/>
      <c r="K23" s="32"/>
      <c r="L23" s="77"/>
      <c r="M23" s="77"/>
      <c r="N23" s="77"/>
      <c r="O23" s="77"/>
      <c r="P23" s="77"/>
      <c r="Q23" s="77"/>
      <c r="R23" s="77"/>
      <c r="S23" s="77"/>
      <c r="T23" s="72"/>
      <c r="U23" s="72"/>
      <c r="V23" s="72"/>
      <c r="W23" s="72"/>
      <c r="X23" s="72"/>
      <c r="Y23" s="72"/>
      <c r="Z23" s="72"/>
    </row>
    <row r="24" spans="1:26" ht="18.75" customHeight="1">
      <c r="A24" s="77"/>
      <c r="B24" s="51"/>
      <c r="C24" s="52">
        <f>IF(OR($E$11="",$E$12=""),"",DATE($E$11,$E$12+10,1))</f>
      </c>
      <c r="D24" s="53" t="s">
        <v>30</v>
      </c>
      <c r="E24" s="57"/>
      <c r="F24" s="30" t="str">
        <f t="shared" si="1"/>
        <v>予定</v>
      </c>
      <c r="G24" s="37" t="str">
        <f>IF(E24="","予定・実績を選択してください","")</f>
        <v>予定・実績を選択してください</v>
      </c>
      <c r="H24" s="37"/>
      <c r="I24" s="31"/>
      <c r="J24" s="31"/>
      <c r="K24" s="32"/>
      <c r="L24" s="77"/>
      <c r="M24" s="77"/>
      <c r="N24" s="77"/>
      <c r="O24" s="77"/>
      <c r="P24" s="77"/>
      <c r="Q24" s="77"/>
      <c r="R24" s="77"/>
      <c r="S24" s="77"/>
      <c r="T24" s="72"/>
      <c r="U24" s="72"/>
      <c r="V24" s="72"/>
      <c r="W24" s="72"/>
      <c r="X24" s="72"/>
      <c r="Y24" s="72"/>
      <c r="Z24" s="72"/>
    </row>
    <row r="25" spans="1:26" ht="17.25">
      <c r="A25" s="72"/>
      <c r="B25" s="51"/>
      <c r="C25" s="52">
        <f>IF(OR($E$11="",$E$12=""),"",DATE($E$11,$E$12+11,1))</f>
      </c>
      <c r="D25" s="53" t="s">
        <v>30</v>
      </c>
      <c r="E25" s="57"/>
      <c r="F25" s="30" t="str">
        <f t="shared" si="1"/>
        <v>予定</v>
      </c>
      <c r="G25" s="37" t="str">
        <f>IF(E25="","予定・実績を選択してください","")</f>
        <v>予定・実績を選択してください</v>
      </c>
      <c r="H25" s="37"/>
      <c r="I25" s="31"/>
      <c r="J25" s="31"/>
      <c r="K25" s="32"/>
      <c r="L25" s="72"/>
      <c r="M25" s="77"/>
      <c r="N25" s="77"/>
      <c r="O25" s="77"/>
      <c r="P25" s="77"/>
      <c r="Q25" s="77"/>
      <c r="R25" s="77"/>
      <c r="S25" s="77"/>
      <c r="T25" s="72"/>
      <c r="U25" s="72"/>
      <c r="V25" s="72"/>
      <c r="W25" s="72"/>
      <c r="X25" s="72"/>
      <c r="Y25" s="72"/>
      <c r="Z25" s="72"/>
    </row>
    <row r="26" spans="1:26" ht="18" thickBot="1">
      <c r="A26" s="72"/>
      <c r="B26" s="54"/>
      <c r="C26" s="55"/>
      <c r="D26" s="55"/>
      <c r="E26" s="55"/>
      <c r="F26" s="55"/>
      <c r="G26" s="55"/>
      <c r="H26" s="55"/>
      <c r="I26" s="55"/>
      <c r="J26" s="55"/>
      <c r="K26" s="56"/>
      <c r="L26" s="72"/>
      <c r="M26" s="77"/>
      <c r="N26" s="77"/>
      <c r="O26" s="77"/>
      <c r="P26" s="77"/>
      <c r="Q26" s="77"/>
      <c r="R26" s="77"/>
      <c r="S26" s="77"/>
      <c r="T26" s="72"/>
      <c r="U26" s="72"/>
      <c r="V26" s="72"/>
      <c r="W26" s="72"/>
      <c r="X26" s="72"/>
      <c r="Y26" s="72"/>
      <c r="Z26" s="72"/>
    </row>
    <row r="27" spans="1:26" ht="13.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7"/>
      <c r="N27" s="77"/>
      <c r="O27" s="77"/>
      <c r="P27" s="77"/>
      <c r="Q27" s="77"/>
      <c r="R27" s="77"/>
      <c r="S27" s="77"/>
      <c r="T27" s="72"/>
      <c r="U27" s="72"/>
      <c r="V27" s="72"/>
      <c r="W27" s="72"/>
      <c r="X27" s="72"/>
      <c r="Y27" s="72"/>
      <c r="Z27" s="72"/>
    </row>
    <row r="28" spans="1:26" ht="13.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7"/>
      <c r="N28" s="77"/>
      <c r="O28" s="77"/>
      <c r="P28" s="77"/>
      <c r="Q28" s="77"/>
      <c r="R28" s="77"/>
      <c r="S28" s="77"/>
      <c r="T28" s="72"/>
      <c r="U28" s="72"/>
      <c r="V28" s="72"/>
      <c r="W28" s="72"/>
      <c r="X28" s="72"/>
      <c r="Y28" s="72"/>
      <c r="Z28" s="72"/>
    </row>
    <row r="29" spans="1:26" ht="13.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7"/>
      <c r="N29" s="77"/>
      <c r="O29" s="77"/>
      <c r="P29" s="77"/>
      <c r="Q29" s="77"/>
      <c r="R29" s="77"/>
      <c r="S29" s="77"/>
      <c r="T29" s="72"/>
      <c r="U29" s="72"/>
      <c r="V29" s="72"/>
      <c r="W29" s="72"/>
      <c r="X29" s="72"/>
      <c r="Y29" s="72"/>
      <c r="Z29" s="72"/>
    </row>
    <row r="30" spans="1:26" ht="13.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7"/>
      <c r="N30" s="77"/>
      <c r="O30" s="77"/>
      <c r="P30" s="77"/>
      <c r="Q30" s="77"/>
      <c r="R30" s="77"/>
      <c r="S30" s="77"/>
      <c r="T30" s="72"/>
      <c r="U30" s="72"/>
      <c r="V30" s="72"/>
      <c r="W30" s="72"/>
      <c r="X30" s="72"/>
      <c r="Y30" s="72"/>
      <c r="Z30" s="72"/>
    </row>
    <row r="31" spans="1:26" ht="13.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7"/>
      <c r="N31" s="77"/>
      <c r="O31" s="77"/>
      <c r="P31" s="77"/>
      <c r="Q31" s="77"/>
      <c r="R31" s="77"/>
      <c r="S31" s="77"/>
      <c r="T31" s="72"/>
      <c r="U31" s="72"/>
      <c r="V31" s="72"/>
      <c r="W31" s="72"/>
      <c r="X31" s="72"/>
      <c r="Y31" s="72"/>
      <c r="Z31" s="72"/>
    </row>
    <row r="32" spans="1:26" ht="13.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7"/>
      <c r="N32" s="77"/>
      <c r="O32" s="77"/>
      <c r="P32" s="77"/>
      <c r="Q32" s="77"/>
      <c r="R32" s="77"/>
      <c r="S32" s="77"/>
      <c r="T32" s="72"/>
      <c r="U32" s="72"/>
      <c r="V32" s="72"/>
      <c r="W32" s="72"/>
      <c r="X32" s="72"/>
      <c r="Y32" s="72"/>
      <c r="Z32" s="72"/>
    </row>
    <row r="33" spans="1:26" ht="13.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7"/>
      <c r="N33" s="77"/>
      <c r="O33" s="77"/>
      <c r="P33" s="77"/>
      <c r="Q33" s="77"/>
      <c r="R33" s="77"/>
      <c r="S33" s="77"/>
      <c r="T33" s="72"/>
      <c r="U33" s="72"/>
      <c r="V33" s="72"/>
      <c r="W33" s="72"/>
      <c r="X33" s="72"/>
      <c r="Y33" s="72"/>
      <c r="Z33" s="72"/>
    </row>
    <row r="34" spans="1:26" ht="13.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7"/>
      <c r="N34" s="77"/>
      <c r="O34" s="77"/>
      <c r="P34" s="77"/>
      <c r="Q34" s="77"/>
      <c r="R34" s="77"/>
      <c r="S34" s="77"/>
      <c r="T34" s="72"/>
      <c r="U34" s="72"/>
      <c r="V34" s="72"/>
      <c r="W34" s="72"/>
      <c r="X34" s="72"/>
      <c r="Y34" s="72"/>
      <c r="Z34" s="72"/>
    </row>
    <row r="35" spans="1:26" ht="13.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7"/>
      <c r="N35" s="77"/>
      <c r="O35" s="77"/>
      <c r="P35" s="77"/>
      <c r="Q35" s="77"/>
      <c r="R35" s="77"/>
      <c r="S35" s="77"/>
      <c r="T35" s="72"/>
      <c r="U35" s="72"/>
      <c r="V35" s="72"/>
      <c r="W35" s="72"/>
      <c r="X35" s="72"/>
      <c r="Y35" s="72"/>
      <c r="Z35" s="72"/>
    </row>
    <row r="36" spans="1:26" ht="13.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7"/>
      <c r="N36" s="77"/>
      <c r="O36" s="77"/>
      <c r="P36" s="77"/>
      <c r="Q36" s="77"/>
      <c r="R36" s="77"/>
      <c r="S36" s="77"/>
      <c r="T36" s="72"/>
      <c r="U36" s="72"/>
      <c r="V36" s="72"/>
      <c r="W36" s="72"/>
      <c r="X36" s="72"/>
      <c r="Y36" s="72"/>
      <c r="Z36" s="72"/>
    </row>
    <row r="37" spans="1:26" ht="13.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7"/>
      <c r="N37" s="77"/>
      <c r="O37" s="77"/>
      <c r="P37" s="77"/>
      <c r="Q37" s="77"/>
      <c r="R37" s="77"/>
      <c r="S37" s="77"/>
      <c r="T37" s="72"/>
      <c r="U37" s="72"/>
      <c r="V37" s="72"/>
      <c r="W37" s="72"/>
      <c r="X37" s="72"/>
      <c r="Y37" s="72"/>
      <c r="Z37" s="72"/>
    </row>
    <row r="38" spans="1:26" ht="13.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7"/>
      <c r="N38" s="77"/>
      <c r="O38" s="77"/>
      <c r="P38" s="77"/>
      <c r="Q38" s="77"/>
      <c r="R38" s="77"/>
      <c r="S38" s="77"/>
      <c r="T38" s="72"/>
      <c r="U38" s="72"/>
      <c r="V38" s="72"/>
      <c r="W38" s="72"/>
      <c r="X38" s="72"/>
      <c r="Y38" s="72"/>
      <c r="Z38" s="72"/>
    </row>
    <row r="39" spans="1:26" ht="13.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7"/>
      <c r="N39" s="77"/>
      <c r="O39" s="77"/>
      <c r="P39" s="77"/>
      <c r="Q39" s="77"/>
      <c r="R39" s="77"/>
      <c r="S39" s="77"/>
      <c r="T39" s="72"/>
      <c r="U39" s="72"/>
      <c r="V39" s="72"/>
      <c r="W39" s="72"/>
      <c r="X39" s="72"/>
      <c r="Y39" s="72"/>
      <c r="Z39" s="72"/>
    </row>
    <row r="40" spans="1:26" ht="13.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7"/>
      <c r="N40" s="77"/>
      <c r="O40" s="77"/>
      <c r="P40" s="77"/>
      <c r="Q40" s="77"/>
      <c r="R40" s="77"/>
      <c r="S40" s="77"/>
      <c r="T40" s="72"/>
      <c r="U40" s="72"/>
      <c r="V40" s="72"/>
      <c r="W40" s="72"/>
      <c r="X40" s="72"/>
      <c r="Y40" s="72"/>
      <c r="Z40" s="72"/>
    </row>
    <row r="41" spans="1:26" ht="13.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7"/>
      <c r="N41" s="77"/>
      <c r="O41" s="77"/>
      <c r="P41" s="77"/>
      <c r="Q41" s="77"/>
      <c r="R41" s="77"/>
      <c r="S41" s="77"/>
      <c r="T41" s="72"/>
      <c r="U41" s="72"/>
      <c r="V41" s="72"/>
      <c r="W41" s="72"/>
      <c r="X41" s="72"/>
      <c r="Y41" s="72"/>
      <c r="Z41" s="72"/>
    </row>
    <row r="42" spans="1:26" ht="13.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7"/>
      <c r="N42" s="77"/>
      <c r="O42" s="77"/>
      <c r="P42" s="77"/>
      <c r="Q42" s="77"/>
      <c r="R42" s="77"/>
      <c r="S42" s="77"/>
      <c r="T42" s="72"/>
      <c r="U42" s="72"/>
      <c r="V42" s="72"/>
      <c r="W42" s="72"/>
      <c r="X42" s="72"/>
      <c r="Y42" s="72"/>
      <c r="Z42" s="72"/>
    </row>
    <row r="43" spans="1:26" ht="13.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7"/>
      <c r="N43" s="77"/>
      <c r="O43" s="77"/>
      <c r="P43" s="77"/>
      <c r="Q43" s="77"/>
      <c r="R43" s="77"/>
      <c r="S43" s="77"/>
      <c r="T43" s="72"/>
      <c r="U43" s="72"/>
      <c r="V43" s="72"/>
      <c r="W43" s="72"/>
      <c r="X43" s="72"/>
      <c r="Y43" s="72"/>
      <c r="Z43" s="72"/>
    </row>
    <row r="44" spans="1:26" ht="13.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7"/>
      <c r="N44" s="77"/>
      <c r="O44" s="77"/>
      <c r="P44" s="77"/>
      <c r="Q44" s="77"/>
      <c r="R44" s="77"/>
      <c r="S44" s="77"/>
      <c r="T44" s="72"/>
      <c r="U44" s="72"/>
      <c r="V44" s="72"/>
      <c r="W44" s="72"/>
      <c r="X44" s="72"/>
      <c r="Y44" s="72"/>
      <c r="Z44" s="72"/>
    </row>
    <row r="45" spans="1:26" ht="13.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7"/>
      <c r="N45" s="77"/>
      <c r="O45" s="77"/>
      <c r="P45" s="77"/>
      <c r="Q45" s="77"/>
      <c r="R45" s="77"/>
      <c r="S45" s="77"/>
      <c r="T45" s="72"/>
      <c r="U45" s="72"/>
      <c r="V45" s="72"/>
      <c r="W45" s="72"/>
      <c r="X45" s="72"/>
      <c r="Y45" s="72"/>
      <c r="Z45" s="72"/>
    </row>
    <row r="46" spans="1:26" ht="13.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7"/>
      <c r="N46" s="77"/>
      <c r="O46" s="77"/>
      <c r="P46" s="77"/>
      <c r="Q46" s="77"/>
      <c r="R46" s="77"/>
      <c r="S46" s="77"/>
      <c r="T46" s="72"/>
      <c r="U46" s="72"/>
      <c r="V46" s="72"/>
      <c r="W46" s="72"/>
      <c r="X46" s="72"/>
      <c r="Y46" s="72"/>
      <c r="Z46" s="72"/>
    </row>
    <row r="47" spans="1:26" ht="13.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7"/>
      <c r="N47" s="77"/>
      <c r="O47" s="77"/>
      <c r="P47" s="77"/>
      <c r="Q47" s="77"/>
      <c r="R47" s="77"/>
      <c r="S47" s="77"/>
      <c r="T47" s="72"/>
      <c r="U47" s="72"/>
      <c r="V47" s="72"/>
      <c r="W47" s="72"/>
      <c r="X47" s="72"/>
      <c r="Y47" s="72"/>
      <c r="Z47" s="72"/>
    </row>
    <row r="48" spans="1:26" ht="13.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7"/>
      <c r="N48" s="77"/>
      <c r="O48" s="77"/>
      <c r="P48" s="77"/>
      <c r="Q48" s="77"/>
      <c r="R48" s="77"/>
      <c r="S48" s="77"/>
      <c r="T48" s="72"/>
      <c r="U48" s="72"/>
      <c r="V48" s="72"/>
      <c r="W48" s="72"/>
      <c r="X48" s="72"/>
      <c r="Y48" s="72"/>
      <c r="Z48" s="72"/>
    </row>
    <row r="49" spans="1:26" ht="13.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7"/>
      <c r="N49" s="77"/>
      <c r="O49" s="77"/>
      <c r="P49" s="77"/>
      <c r="Q49" s="77"/>
      <c r="R49" s="77"/>
      <c r="S49" s="77"/>
      <c r="T49" s="72"/>
      <c r="U49" s="72"/>
      <c r="V49" s="72"/>
      <c r="W49" s="72"/>
      <c r="X49" s="72"/>
      <c r="Y49" s="72"/>
      <c r="Z49" s="72"/>
    </row>
  </sheetData>
  <sheetProtection sheet="1" objects="1" scenarios="1"/>
  <mergeCells count="2">
    <mergeCell ref="E4:F4"/>
    <mergeCell ref="E3:J3"/>
  </mergeCells>
  <dataValidations count="5">
    <dataValidation type="list" allowBlank="1" showInputMessage="1" showErrorMessage="1" sqref="E14:E25">
      <formula1>"予定,実績"</formula1>
    </dataValidation>
    <dataValidation type="whole" allowBlank="1" showInputMessage="1" showErrorMessage="1" sqref="E12 E8">
      <formula1>1</formula1>
      <formula2>12</formula2>
    </dataValidation>
    <dataValidation type="whole" allowBlank="1" showInputMessage="1" showErrorMessage="1" sqref="E11 E7">
      <formula1>2010</formula1>
      <formula2>2100</formula2>
    </dataValidation>
    <dataValidation type="list" allowBlank="1" showInputMessage="1" showErrorMessage="1" sqref="E5">
      <formula1>"千円,百万円"</formula1>
    </dataValidation>
    <dataValidation type="whole" allowBlank="1" showInputMessage="1" showErrorMessage="1" sqref="E9">
      <formula1>1</formula1>
      <formula2>31</formula2>
    </dataValidation>
  </dataValidations>
  <printOptions/>
  <pageMargins left="0.7874015748031497" right="0.7874015748031497" top="0.5905511811023623" bottom="0.5905511811023623" header="0.5118110236220472" footer="0.5118110236220472"/>
  <pageSetup horizontalDpi="400" verticalDpi="4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V68"/>
  <sheetViews>
    <sheetView showGridLines="0" tabSelected="1" view="pageBreakPreview" zoomScale="50" zoomScaleNormal="75" zoomScaleSheetLayoutView="5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G7" sqref="G7"/>
    </sheetView>
  </sheetViews>
  <sheetFormatPr defaultColWidth="13.375" defaultRowHeight="13.5"/>
  <cols>
    <col min="1" max="1" width="2.625" style="22" customWidth="1"/>
    <col min="2" max="3" width="4.625" style="22" customWidth="1"/>
    <col min="4" max="4" width="15.50390625" style="22" customWidth="1"/>
    <col min="5" max="5" width="8.625" style="22" customWidth="1"/>
    <col min="6" max="6" width="10.125" style="22" customWidth="1"/>
    <col min="7" max="9" width="13.625" style="22" bestFit="1" customWidth="1"/>
    <col min="10" max="10" width="15.00390625" style="22" bestFit="1" customWidth="1"/>
    <col min="11" max="13" width="13.625" style="22" bestFit="1" customWidth="1"/>
    <col min="14" max="14" width="13.625" style="22" customWidth="1"/>
    <col min="15" max="15" width="13.375" style="22" customWidth="1"/>
    <col min="16" max="16" width="13.625" style="22" customWidth="1"/>
    <col min="17" max="17" width="13.50390625" style="22" customWidth="1"/>
    <col min="18" max="19" width="13.375" style="22" customWidth="1"/>
    <col min="20" max="20" width="29.00390625" style="22" customWidth="1"/>
    <col min="21" max="16384" width="13.375" style="22" customWidth="1"/>
  </cols>
  <sheetData>
    <row r="1" spans="1:22" ht="18.75" customHeight="1">
      <c r="A1" s="214" t="s">
        <v>33</v>
      </c>
      <c r="B1" s="214"/>
      <c r="C1" s="214"/>
      <c r="D1" s="214"/>
      <c r="E1" s="214"/>
      <c r="F1" s="214"/>
      <c r="G1" s="60"/>
      <c r="H1" s="60"/>
      <c r="I1" s="60"/>
      <c r="J1" s="60"/>
      <c r="K1" s="61"/>
      <c r="L1" s="60"/>
      <c r="M1" s="62"/>
      <c r="N1" s="60"/>
      <c r="O1" s="64"/>
      <c r="P1" s="64"/>
      <c r="Q1" s="60"/>
      <c r="R1" s="60"/>
      <c r="S1" s="60"/>
      <c r="T1" s="71"/>
      <c r="U1" s="63"/>
      <c r="V1" s="63"/>
    </row>
    <row r="2" spans="1:22" ht="18" customHeight="1" thickBot="1">
      <c r="A2" s="214"/>
      <c r="B2" s="214"/>
      <c r="C2" s="214"/>
      <c r="D2" s="214"/>
      <c r="E2" s="214"/>
      <c r="F2" s="214"/>
      <c r="G2" s="66" t="s">
        <v>37</v>
      </c>
      <c r="H2" s="218">
        <f>IF(OR('属性'!E7="",'属性'!E8="",'属性'!E9=""),"",DATE('属性'!E7,'属性'!E8,'属性'!E9))</f>
      </c>
      <c r="I2" s="218"/>
      <c r="J2" s="90" t="s">
        <v>40</v>
      </c>
      <c r="K2" s="67" t="str">
        <f>IF('属性'!E5="","",'属性'!E5)</f>
        <v>千円</v>
      </c>
      <c r="L2" s="87" t="s">
        <v>41</v>
      </c>
      <c r="M2" s="208">
        <f>IF('属性'!E3="","",'属性'!E3)</f>
      </c>
      <c r="N2" s="208"/>
      <c r="O2" s="208"/>
      <c r="P2" s="68" t="s">
        <v>42</v>
      </c>
      <c r="Q2" s="69">
        <f>IF('属性'!E4="","",'属性'!E4)</f>
      </c>
      <c r="R2" s="60"/>
      <c r="S2" s="60"/>
      <c r="T2" s="60"/>
      <c r="U2" s="63"/>
      <c r="V2" s="63"/>
    </row>
    <row r="3" spans="1:22" ht="17.25">
      <c r="A3" s="60"/>
      <c r="B3" s="23"/>
      <c r="C3" s="24"/>
      <c r="D3" s="24"/>
      <c r="E3" s="24"/>
      <c r="F3" s="24"/>
      <c r="G3" s="184">
        <f>'属性'!C14</f>
      </c>
      <c r="H3" s="36">
        <f>'属性'!C15</f>
      </c>
      <c r="I3" s="36">
        <f>'属性'!C16</f>
      </c>
      <c r="J3" s="36">
        <f>'属性'!C17</f>
      </c>
      <c r="K3" s="36">
        <f>'属性'!C18</f>
      </c>
      <c r="L3" s="36">
        <f>'属性'!C19</f>
      </c>
      <c r="M3" s="36">
        <f>'属性'!C20</f>
      </c>
      <c r="N3" s="36">
        <f>'属性'!C21</f>
      </c>
      <c r="O3" s="36">
        <f>'属性'!C22</f>
      </c>
      <c r="P3" s="36">
        <f>'属性'!C23</f>
      </c>
      <c r="Q3" s="36">
        <f>'属性'!C24</f>
      </c>
      <c r="R3" s="36">
        <f>'属性'!C25</f>
      </c>
      <c r="S3" s="145"/>
      <c r="T3" s="38"/>
      <c r="U3" s="63"/>
      <c r="V3" s="63"/>
    </row>
    <row r="4" spans="1:22" ht="18" thickBot="1">
      <c r="A4" s="70" t="s">
        <v>0</v>
      </c>
      <c r="B4" s="3" t="s">
        <v>2</v>
      </c>
      <c r="C4" s="20"/>
      <c r="D4" s="20"/>
      <c r="E4" s="20"/>
      <c r="F4" s="20"/>
      <c r="G4" s="15" t="str">
        <f>'属性'!F14</f>
        <v>実績</v>
      </c>
      <c r="H4" s="16" t="str">
        <f>'属性'!F15</f>
        <v>予定</v>
      </c>
      <c r="I4" s="16" t="str">
        <f>'属性'!F16</f>
        <v>予定</v>
      </c>
      <c r="J4" s="16" t="str">
        <f>'属性'!F17</f>
        <v>予定</v>
      </c>
      <c r="K4" s="16" t="str">
        <f>'属性'!F18</f>
        <v>予定</v>
      </c>
      <c r="L4" s="16" t="str">
        <f>'属性'!F19</f>
        <v>予定</v>
      </c>
      <c r="M4" s="16" t="str">
        <f>'属性'!F20</f>
        <v>予定</v>
      </c>
      <c r="N4" s="16" t="str">
        <f>'属性'!F21</f>
        <v>予定</v>
      </c>
      <c r="O4" s="16" t="str">
        <f>'属性'!F22</f>
        <v>予定</v>
      </c>
      <c r="P4" s="16" t="str">
        <f>'属性'!F23</f>
        <v>予定</v>
      </c>
      <c r="Q4" s="16" t="str">
        <f>'属性'!F24</f>
        <v>予定</v>
      </c>
      <c r="R4" s="16" t="str">
        <f>'属性'!F25</f>
        <v>予定</v>
      </c>
      <c r="S4" s="146" t="s">
        <v>43</v>
      </c>
      <c r="T4" s="39" t="s">
        <v>82</v>
      </c>
      <c r="U4" s="63"/>
      <c r="V4" s="63"/>
    </row>
    <row r="5" spans="1:22" ht="18" thickBot="1">
      <c r="A5" s="70"/>
      <c r="B5" s="4"/>
      <c r="C5" s="159"/>
      <c r="D5" s="24" t="s">
        <v>74</v>
      </c>
      <c r="E5" s="24"/>
      <c r="F5" s="24"/>
      <c r="G5" s="115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74">
        <f>SUM(G5:R5)</f>
        <v>0</v>
      </c>
      <c r="T5" s="173"/>
      <c r="U5" s="63"/>
      <c r="V5" s="63"/>
    </row>
    <row r="6" spans="1:22" ht="18" thickBot="1">
      <c r="A6" s="60"/>
      <c r="B6" s="4" t="s">
        <v>44</v>
      </c>
      <c r="C6" s="160"/>
      <c r="D6" s="103" t="s">
        <v>66</v>
      </c>
      <c r="E6" s="103"/>
      <c r="F6" s="104" t="s">
        <v>73</v>
      </c>
      <c r="G6" s="117"/>
      <c r="H6" s="118"/>
      <c r="I6" s="118"/>
      <c r="J6" s="118"/>
      <c r="K6" s="118"/>
      <c r="L6" s="118"/>
      <c r="M6" s="118"/>
      <c r="N6" s="118"/>
      <c r="O6" s="118"/>
      <c r="P6" s="118"/>
      <c r="Q6" s="119"/>
      <c r="R6" s="118"/>
      <c r="S6" s="188">
        <f>SUM(G6:R6)</f>
        <v>0</v>
      </c>
      <c r="T6" s="132"/>
      <c r="U6" s="63"/>
      <c r="V6" s="63"/>
    </row>
    <row r="7" spans="1:22" ht="17.25">
      <c r="A7" s="60"/>
      <c r="B7" s="25"/>
      <c r="C7" s="160"/>
      <c r="D7" s="5" t="s">
        <v>75</v>
      </c>
      <c r="E7" s="5"/>
      <c r="F7" s="6" t="s">
        <v>45</v>
      </c>
      <c r="G7" s="120"/>
      <c r="H7" s="121"/>
      <c r="I7" s="121"/>
      <c r="J7" s="121"/>
      <c r="K7" s="121"/>
      <c r="L7" s="121"/>
      <c r="M7" s="121"/>
      <c r="N7" s="121"/>
      <c r="O7" s="121"/>
      <c r="P7" s="121"/>
      <c r="Q7" s="122"/>
      <c r="R7" s="121"/>
      <c r="S7" s="189">
        <f>SUM(G7:R7)</f>
        <v>0</v>
      </c>
      <c r="T7" s="133"/>
      <c r="U7" s="63"/>
      <c r="V7" s="63"/>
    </row>
    <row r="8" spans="1:22" ht="17.25">
      <c r="A8" s="60"/>
      <c r="B8" s="25"/>
      <c r="C8" s="160"/>
      <c r="D8" s="209" t="s">
        <v>79</v>
      </c>
      <c r="E8" s="210"/>
      <c r="F8" s="211"/>
      <c r="G8" s="120"/>
      <c r="H8" s="121"/>
      <c r="I8" s="121"/>
      <c r="J8" s="121"/>
      <c r="K8" s="121"/>
      <c r="L8" s="121"/>
      <c r="M8" s="121"/>
      <c r="N8" s="121"/>
      <c r="O8" s="121"/>
      <c r="P8" s="121"/>
      <c r="Q8" s="122"/>
      <c r="R8" s="121"/>
      <c r="S8" s="190"/>
      <c r="T8" s="133"/>
      <c r="U8" s="63"/>
      <c r="V8" s="63"/>
    </row>
    <row r="9" spans="1:22" ht="17.25">
      <c r="A9" s="60"/>
      <c r="B9" s="25"/>
      <c r="C9" s="160"/>
      <c r="D9" s="95" t="s">
        <v>80</v>
      </c>
      <c r="E9" s="95"/>
      <c r="F9" s="96" t="s">
        <v>64</v>
      </c>
      <c r="G9" s="123"/>
      <c r="H9" s="124"/>
      <c r="I9" s="124"/>
      <c r="J9" s="124"/>
      <c r="K9" s="124"/>
      <c r="L9" s="124"/>
      <c r="M9" s="124"/>
      <c r="N9" s="124"/>
      <c r="O9" s="124"/>
      <c r="P9" s="124"/>
      <c r="Q9" s="125"/>
      <c r="R9" s="124"/>
      <c r="S9" s="191">
        <f>SUM(G9:R9)</f>
        <v>0</v>
      </c>
      <c r="T9" s="134"/>
      <c r="U9" s="63"/>
      <c r="V9" s="63"/>
    </row>
    <row r="10" spans="1:22" ht="18" thickBot="1">
      <c r="A10" s="60"/>
      <c r="B10" s="3" t="s">
        <v>46</v>
      </c>
      <c r="C10" s="161"/>
      <c r="D10" s="212" t="s">
        <v>76</v>
      </c>
      <c r="E10" s="212"/>
      <c r="F10" s="213"/>
      <c r="G10" s="126"/>
      <c r="H10" s="127"/>
      <c r="I10" s="127"/>
      <c r="J10" s="127"/>
      <c r="K10" s="127"/>
      <c r="L10" s="127"/>
      <c r="M10" s="127"/>
      <c r="N10" s="127"/>
      <c r="O10" s="127"/>
      <c r="P10" s="127"/>
      <c r="Q10" s="128"/>
      <c r="R10" s="127"/>
      <c r="S10" s="192"/>
      <c r="T10" s="135"/>
      <c r="U10" s="63"/>
      <c r="V10" s="63"/>
    </row>
    <row r="11" spans="1:22" ht="18" thickBot="1">
      <c r="A11" s="60"/>
      <c r="B11" s="4" t="s">
        <v>47</v>
      </c>
      <c r="C11" s="160"/>
      <c r="D11" s="103" t="s">
        <v>67</v>
      </c>
      <c r="E11" s="103"/>
      <c r="F11" s="104" t="s">
        <v>68</v>
      </c>
      <c r="G11" s="117"/>
      <c r="H11" s="118"/>
      <c r="I11" s="118"/>
      <c r="J11" s="118"/>
      <c r="K11" s="118"/>
      <c r="L11" s="118"/>
      <c r="M11" s="118"/>
      <c r="N11" s="118"/>
      <c r="O11" s="118"/>
      <c r="P11" s="118"/>
      <c r="Q11" s="119"/>
      <c r="R11" s="118"/>
      <c r="S11" s="188">
        <f>SUM(G11:R11)</f>
        <v>0</v>
      </c>
      <c r="T11" s="132"/>
      <c r="U11" s="63"/>
      <c r="V11" s="63"/>
    </row>
    <row r="12" spans="1:22" ht="17.25">
      <c r="A12" s="60"/>
      <c r="B12" s="25"/>
      <c r="C12" s="160"/>
      <c r="D12" s="5" t="s">
        <v>48</v>
      </c>
      <c r="E12" s="5"/>
      <c r="F12" s="6" t="s">
        <v>49</v>
      </c>
      <c r="G12" s="120"/>
      <c r="H12" s="121"/>
      <c r="I12" s="121"/>
      <c r="J12" s="121"/>
      <c r="K12" s="121"/>
      <c r="L12" s="121"/>
      <c r="M12" s="121"/>
      <c r="N12" s="121"/>
      <c r="O12" s="121"/>
      <c r="P12" s="121"/>
      <c r="Q12" s="122"/>
      <c r="R12" s="121"/>
      <c r="S12" s="189">
        <f>SUM(G12:R12)</f>
        <v>0</v>
      </c>
      <c r="T12" s="133"/>
      <c r="U12" s="63"/>
      <c r="V12" s="63"/>
    </row>
    <row r="13" spans="1:22" ht="17.25">
      <c r="A13" s="60"/>
      <c r="B13" s="25"/>
      <c r="C13" s="160"/>
      <c r="D13" s="209" t="s">
        <v>77</v>
      </c>
      <c r="E13" s="209"/>
      <c r="F13" s="215"/>
      <c r="G13" s="120"/>
      <c r="H13" s="121"/>
      <c r="I13" s="121"/>
      <c r="J13" s="121"/>
      <c r="K13" s="121"/>
      <c r="L13" s="121"/>
      <c r="M13" s="121"/>
      <c r="N13" s="121"/>
      <c r="O13" s="121"/>
      <c r="P13" s="121"/>
      <c r="Q13" s="122"/>
      <c r="R13" s="121"/>
      <c r="S13" s="193"/>
      <c r="T13" s="135"/>
      <c r="U13" s="63"/>
      <c r="V13" s="63"/>
    </row>
    <row r="14" spans="1:22" ht="17.25">
      <c r="A14" s="60"/>
      <c r="B14" s="25"/>
      <c r="C14" s="160"/>
      <c r="D14" s="95" t="s">
        <v>81</v>
      </c>
      <c r="E14" s="95"/>
      <c r="F14" s="96" t="s">
        <v>65</v>
      </c>
      <c r="G14" s="123"/>
      <c r="H14" s="124"/>
      <c r="I14" s="124"/>
      <c r="J14" s="124"/>
      <c r="K14" s="124"/>
      <c r="L14" s="124"/>
      <c r="M14" s="124"/>
      <c r="N14" s="124"/>
      <c r="O14" s="124"/>
      <c r="P14" s="124"/>
      <c r="Q14" s="125"/>
      <c r="R14" s="124"/>
      <c r="S14" s="191">
        <f>SUM(G14:R14)</f>
        <v>0</v>
      </c>
      <c r="T14" s="135"/>
      <c r="U14" s="63"/>
      <c r="V14" s="63"/>
    </row>
    <row r="15" spans="1:22" ht="18" thickBot="1">
      <c r="A15" s="60"/>
      <c r="B15" s="3" t="s">
        <v>50</v>
      </c>
      <c r="C15" s="161"/>
      <c r="D15" s="216" t="s">
        <v>78</v>
      </c>
      <c r="E15" s="216"/>
      <c r="F15" s="217"/>
      <c r="G15" s="129"/>
      <c r="H15" s="130"/>
      <c r="I15" s="130"/>
      <c r="J15" s="130"/>
      <c r="K15" s="130"/>
      <c r="L15" s="130"/>
      <c r="M15" s="130"/>
      <c r="N15" s="130"/>
      <c r="O15" s="130"/>
      <c r="P15" s="130"/>
      <c r="Q15" s="131"/>
      <c r="R15" s="130"/>
      <c r="S15" s="194"/>
      <c r="T15" s="136"/>
      <c r="U15" s="63"/>
      <c r="V15" s="63"/>
    </row>
    <row r="16" spans="1:22" ht="17.25">
      <c r="A16" s="60"/>
      <c r="B16" s="25"/>
      <c r="C16" s="155"/>
      <c r="D16" s="5" t="s">
        <v>51</v>
      </c>
      <c r="E16" s="5"/>
      <c r="F16" s="8" t="s">
        <v>52</v>
      </c>
      <c r="G16" s="9">
        <f>G6-G7-G9</f>
        <v>0</v>
      </c>
      <c r="H16" s="10">
        <f>H6-H7-H9</f>
        <v>0</v>
      </c>
      <c r="I16" s="10">
        <f>I6-I7-I9</f>
        <v>0</v>
      </c>
      <c r="J16" s="10">
        <f aca="true" t="shared" si="0" ref="J16:Q16">J6-J7-J9</f>
        <v>0</v>
      </c>
      <c r="K16" s="10">
        <f t="shared" si="0"/>
        <v>0</v>
      </c>
      <c r="L16" s="10">
        <f t="shared" si="0"/>
        <v>0</v>
      </c>
      <c r="M16" s="10">
        <f t="shared" si="0"/>
        <v>0</v>
      </c>
      <c r="N16" s="10">
        <f t="shared" si="0"/>
        <v>0</v>
      </c>
      <c r="O16" s="10">
        <f t="shared" si="0"/>
        <v>0</v>
      </c>
      <c r="P16" s="10">
        <f t="shared" si="0"/>
        <v>0</v>
      </c>
      <c r="Q16" s="83">
        <f t="shared" si="0"/>
        <v>0</v>
      </c>
      <c r="R16" s="10">
        <f>R6-R7-R9</f>
        <v>0</v>
      </c>
      <c r="S16" s="147">
        <f aca="true" t="shared" si="1" ref="S16:S31">SUM(G16:R16)</f>
        <v>0</v>
      </c>
      <c r="T16" s="133"/>
      <c r="U16" s="63"/>
      <c r="V16" s="63"/>
    </row>
    <row r="17" spans="1:22" ht="17.25">
      <c r="A17" s="60"/>
      <c r="B17" s="25"/>
      <c r="C17" s="156" t="s">
        <v>3</v>
      </c>
      <c r="D17" s="11" t="s">
        <v>4</v>
      </c>
      <c r="E17" s="11"/>
      <c r="F17" s="6"/>
      <c r="G17" s="137"/>
      <c r="H17" s="138"/>
      <c r="I17" s="138"/>
      <c r="J17" s="138"/>
      <c r="K17" s="138"/>
      <c r="L17" s="138"/>
      <c r="M17" s="138"/>
      <c r="N17" s="138"/>
      <c r="O17" s="138"/>
      <c r="P17" s="138"/>
      <c r="Q17" s="91"/>
      <c r="R17" s="138"/>
      <c r="S17" s="189">
        <f t="shared" si="1"/>
        <v>0</v>
      </c>
      <c r="T17" s="133"/>
      <c r="U17" s="63"/>
      <c r="V17" s="63"/>
    </row>
    <row r="18" spans="1:22" ht="17.25">
      <c r="A18" s="60"/>
      <c r="B18" s="25"/>
      <c r="C18" s="156" t="s">
        <v>5</v>
      </c>
      <c r="D18" s="11" t="s">
        <v>6</v>
      </c>
      <c r="E18" s="11"/>
      <c r="F18" s="6"/>
      <c r="G18" s="137"/>
      <c r="H18" s="138"/>
      <c r="I18" s="138"/>
      <c r="J18" s="138"/>
      <c r="K18" s="138"/>
      <c r="L18" s="138"/>
      <c r="M18" s="138"/>
      <c r="N18" s="138"/>
      <c r="O18" s="138"/>
      <c r="P18" s="138"/>
      <c r="Q18" s="91"/>
      <c r="R18" s="138"/>
      <c r="S18" s="189">
        <f t="shared" si="1"/>
        <v>0</v>
      </c>
      <c r="T18" s="133"/>
      <c r="U18" s="63"/>
      <c r="V18" s="63"/>
    </row>
    <row r="19" spans="1:22" ht="17.25">
      <c r="A19" s="60"/>
      <c r="B19" s="12" t="s">
        <v>3</v>
      </c>
      <c r="C19" s="156" t="s">
        <v>7</v>
      </c>
      <c r="D19" s="219"/>
      <c r="E19" s="220"/>
      <c r="F19" s="221"/>
      <c r="G19" s="137"/>
      <c r="H19" s="138"/>
      <c r="I19" s="138"/>
      <c r="J19" s="138"/>
      <c r="K19" s="138"/>
      <c r="L19" s="138"/>
      <c r="M19" s="138"/>
      <c r="N19" s="138"/>
      <c r="O19" s="138"/>
      <c r="P19" s="138"/>
      <c r="Q19" s="91"/>
      <c r="R19" s="138"/>
      <c r="S19" s="189">
        <f t="shared" si="1"/>
        <v>0</v>
      </c>
      <c r="T19" s="133"/>
      <c r="U19" s="63"/>
      <c r="V19" s="63"/>
    </row>
    <row r="20" spans="1:22" ht="18" thickBot="1">
      <c r="A20" s="60"/>
      <c r="B20" s="25"/>
      <c r="C20" s="156" t="s">
        <v>8</v>
      </c>
      <c r="D20" s="106" t="s">
        <v>9</v>
      </c>
      <c r="E20" s="106"/>
      <c r="F20" s="94"/>
      <c r="G20" s="139"/>
      <c r="H20" s="140"/>
      <c r="I20" s="140"/>
      <c r="J20" s="140"/>
      <c r="K20" s="140"/>
      <c r="L20" s="140"/>
      <c r="M20" s="140"/>
      <c r="N20" s="140"/>
      <c r="O20" s="140"/>
      <c r="P20" s="140"/>
      <c r="Q20" s="141"/>
      <c r="R20" s="140"/>
      <c r="S20" s="195">
        <f>SUM(G20:R20)</f>
        <v>0</v>
      </c>
      <c r="T20" s="135"/>
      <c r="U20" s="63"/>
      <c r="V20" s="63"/>
    </row>
    <row r="21" spans="1:22" ht="18" thickBot="1">
      <c r="A21" s="60"/>
      <c r="B21" s="25"/>
      <c r="C21" s="26"/>
      <c r="D21" s="113" t="s">
        <v>53</v>
      </c>
      <c r="E21" s="157"/>
      <c r="F21" s="149" t="s">
        <v>54</v>
      </c>
      <c r="G21" s="109">
        <f>SUM(G16:G20)</f>
        <v>0</v>
      </c>
      <c r="H21" s="110">
        <f>SUM(H16:H20)</f>
        <v>0</v>
      </c>
      <c r="I21" s="110">
        <f aca="true" t="shared" si="2" ref="I21:R21">I16+I17+I18+I19+I20</f>
        <v>0</v>
      </c>
      <c r="J21" s="110">
        <f t="shared" si="2"/>
        <v>0</v>
      </c>
      <c r="K21" s="110">
        <f t="shared" si="2"/>
        <v>0</v>
      </c>
      <c r="L21" s="110">
        <f t="shared" si="2"/>
        <v>0</v>
      </c>
      <c r="M21" s="110">
        <f t="shared" si="2"/>
        <v>0</v>
      </c>
      <c r="N21" s="110">
        <f t="shared" si="2"/>
        <v>0</v>
      </c>
      <c r="O21" s="110">
        <f t="shared" si="2"/>
        <v>0</v>
      </c>
      <c r="P21" s="110">
        <f t="shared" si="2"/>
        <v>0</v>
      </c>
      <c r="Q21" s="111">
        <f t="shared" si="2"/>
        <v>0</v>
      </c>
      <c r="R21" s="110">
        <f t="shared" si="2"/>
        <v>0</v>
      </c>
      <c r="S21" s="148">
        <f t="shared" si="1"/>
        <v>0</v>
      </c>
      <c r="T21" s="151"/>
      <c r="U21" s="63"/>
      <c r="V21" s="63"/>
    </row>
    <row r="22" spans="1:22" ht="17.25">
      <c r="A22" s="60"/>
      <c r="B22" s="12" t="s">
        <v>5</v>
      </c>
      <c r="C22" s="155"/>
      <c r="D22" s="5" t="s">
        <v>55</v>
      </c>
      <c r="E22" s="11"/>
      <c r="F22" s="8" t="s">
        <v>56</v>
      </c>
      <c r="G22" s="9">
        <f>G11-G12-G14</f>
        <v>0</v>
      </c>
      <c r="H22" s="10">
        <f aca="true" t="shared" si="3" ref="H22:R22">H11-H12-H14</f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0</v>
      </c>
      <c r="P22" s="10">
        <f t="shared" si="3"/>
        <v>0</v>
      </c>
      <c r="Q22" s="83">
        <f t="shared" si="3"/>
        <v>0</v>
      </c>
      <c r="R22" s="10">
        <f t="shared" si="3"/>
        <v>0</v>
      </c>
      <c r="S22" s="147">
        <f t="shared" si="1"/>
        <v>0</v>
      </c>
      <c r="T22" s="133"/>
      <c r="U22" s="63"/>
      <c r="V22" s="63"/>
    </row>
    <row r="23" spans="1:22" ht="17.25">
      <c r="A23" s="60"/>
      <c r="B23" s="25"/>
      <c r="C23" s="156" t="s">
        <v>3</v>
      </c>
      <c r="D23" s="11" t="s">
        <v>10</v>
      </c>
      <c r="E23" s="11"/>
      <c r="F23" s="6"/>
      <c r="G23" s="120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1"/>
      <c r="S23" s="189">
        <f t="shared" si="1"/>
        <v>0</v>
      </c>
      <c r="T23" s="133"/>
      <c r="U23" s="63"/>
      <c r="V23" s="63"/>
    </row>
    <row r="24" spans="1:22" ht="17.25">
      <c r="A24" s="60"/>
      <c r="B24" s="25"/>
      <c r="C24" s="150"/>
      <c r="D24" s="11" t="s">
        <v>11</v>
      </c>
      <c r="E24" s="11"/>
      <c r="F24" s="6"/>
      <c r="G24" s="120"/>
      <c r="H24" s="121"/>
      <c r="I24" s="121"/>
      <c r="J24" s="121"/>
      <c r="K24" s="121"/>
      <c r="L24" s="121"/>
      <c r="M24" s="121"/>
      <c r="N24" s="121"/>
      <c r="O24" s="121"/>
      <c r="P24" s="121"/>
      <c r="Q24" s="122"/>
      <c r="R24" s="121"/>
      <c r="S24" s="189">
        <f t="shared" si="1"/>
        <v>0</v>
      </c>
      <c r="T24" s="133"/>
      <c r="U24" s="63"/>
      <c r="V24" s="63"/>
    </row>
    <row r="25" spans="1:22" ht="17.25">
      <c r="A25" s="60"/>
      <c r="B25" s="12" t="s">
        <v>7</v>
      </c>
      <c r="C25" s="156" t="s">
        <v>5</v>
      </c>
      <c r="D25" s="11" t="s">
        <v>12</v>
      </c>
      <c r="E25" s="11"/>
      <c r="F25" s="6"/>
      <c r="G25" s="120"/>
      <c r="H25" s="121"/>
      <c r="I25" s="121"/>
      <c r="J25" s="121"/>
      <c r="K25" s="121"/>
      <c r="L25" s="121"/>
      <c r="M25" s="121"/>
      <c r="N25" s="121"/>
      <c r="O25" s="121"/>
      <c r="P25" s="121"/>
      <c r="Q25" s="122"/>
      <c r="R25" s="121"/>
      <c r="S25" s="189">
        <f t="shared" si="1"/>
        <v>0</v>
      </c>
      <c r="T25" s="133"/>
      <c r="U25" s="63"/>
      <c r="V25" s="63"/>
    </row>
    <row r="26" spans="1:22" ht="17.25">
      <c r="A26" s="60"/>
      <c r="B26" s="25"/>
      <c r="C26" s="150"/>
      <c r="D26" s="11" t="s">
        <v>13</v>
      </c>
      <c r="E26" s="11"/>
      <c r="F26" s="6"/>
      <c r="G26" s="120"/>
      <c r="H26" s="121"/>
      <c r="I26" s="121"/>
      <c r="J26" s="121"/>
      <c r="K26" s="121"/>
      <c r="L26" s="121"/>
      <c r="M26" s="121"/>
      <c r="N26" s="121"/>
      <c r="O26" s="121"/>
      <c r="P26" s="121"/>
      <c r="Q26" s="122"/>
      <c r="R26" s="121"/>
      <c r="S26" s="189">
        <f t="shared" si="1"/>
        <v>0</v>
      </c>
      <c r="T26" s="133"/>
      <c r="U26" s="63"/>
      <c r="V26" s="63"/>
    </row>
    <row r="27" spans="1:22" ht="17.25">
      <c r="A27" s="60"/>
      <c r="B27" s="25"/>
      <c r="C27" s="156" t="s">
        <v>14</v>
      </c>
      <c r="D27" s="11" t="s">
        <v>15</v>
      </c>
      <c r="E27" s="11"/>
      <c r="F27" s="6"/>
      <c r="G27" s="120"/>
      <c r="H27" s="121"/>
      <c r="I27" s="121"/>
      <c r="J27" s="121"/>
      <c r="K27" s="121"/>
      <c r="L27" s="121"/>
      <c r="M27" s="121"/>
      <c r="N27" s="121"/>
      <c r="O27" s="121"/>
      <c r="P27" s="121"/>
      <c r="Q27" s="122"/>
      <c r="R27" s="121"/>
      <c r="S27" s="189">
        <f t="shared" si="1"/>
        <v>0</v>
      </c>
      <c r="T27" s="133"/>
      <c r="U27" s="63"/>
      <c r="V27" s="63"/>
    </row>
    <row r="28" spans="1:22" ht="17.25">
      <c r="A28" s="60"/>
      <c r="B28" s="12" t="s">
        <v>14</v>
      </c>
      <c r="C28" s="150"/>
      <c r="D28" s="219"/>
      <c r="E28" s="220"/>
      <c r="F28" s="221"/>
      <c r="G28" s="120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1"/>
      <c r="S28" s="189">
        <f t="shared" si="1"/>
        <v>0</v>
      </c>
      <c r="T28" s="133"/>
      <c r="U28" s="63"/>
      <c r="V28" s="63"/>
    </row>
    <row r="29" spans="1:22" ht="18" thickBot="1">
      <c r="A29" s="60"/>
      <c r="B29" s="25"/>
      <c r="C29" s="156" t="s">
        <v>16</v>
      </c>
      <c r="D29" s="106" t="s">
        <v>17</v>
      </c>
      <c r="E29" s="106"/>
      <c r="F29" s="94"/>
      <c r="G29" s="126"/>
      <c r="H29" s="127"/>
      <c r="I29" s="127"/>
      <c r="J29" s="127"/>
      <c r="K29" s="127"/>
      <c r="L29" s="127"/>
      <c r="M29" s="127"/>
      <c r="N29" s="127"/>
      <c r="O29" s="127"/>
      <c r="P29" s="127"/>
      <c r="Q29" s="128"/>
      <c r="R29" s="127"/>
      <c r="S29" s="195">
        <f t="shared" si="1"/>
        <v>0</v>
      </c>
      <c r="T29" s="135"/>
      <c r="U29" s="63"/>
      <c r="V29" s="63"/>
    </row>
    <row r="30" spans="1:22" ht="18" thickBot="1">
      <c r="A30" s="60"/>
      <c r="B30" s="25"/>
      <c r="C30" s="26"/>
      <c r="D30" s="113" t="s">
        <v>53</v>
      </c>
      <c r="E30" s="157"/>
      <c r="F30" s="149" t="s">
        <v>57</v>
      </c>
      <c r="G30" s="109">
        <f>G22+G23+G24+G25+G26+G27+G28+G29</f>
        <v>0</v>
      </c>
      <c r="H30" s="110">
        <f aca="true" t="shared" si="4" ref="H30:P30">H22+H23+H24+H25+H26+H27+H28+H29</f>
        <v>0</v>
      </c>
      <c r="I30" s="110">
        <f t="shared" si="4"/>
        <v>0</v>
      </c>
      <c r="J30" s="110">
        <f t="shared" si="4"/>
        <v>0</v>
      </c>
      <c r="K30" s="110">
        <f t="shared" si="4"/>
        <v>0</v>
      </c>
      <c r="L30" s="110">
        <f t="shared" si="4"/>
        <v>0</v>
      </c>
      <c r="M30" s="110">
        <f t="shared" si="4"/>
        <v>0</v>
      </c>
      <c r="N30" s="110">
        <f t="shared" si="4"/>
        <v>0</v>
      </c>
      <c r="O30" s="110">
        <f t="shared" si="4"/>
        <v>0</v>
      </c>
      <c r="P30" s="110">
        <f t="shared" si="4"/>
        <v>0</v>
      </c>
      <c r="Q30" s="111">
        <f>Q22+Q23+Q24+Q25+Q26+Q27+Q28+Q29</f>
        <v>0</v>
      </c>
      <c r="R30" s="110">
        <f>R22+R23+R24+R25+R26+R27+R28+R29</f>
        <v>0</v>
      </c>
      <c r="S30" s="148">
        <f t="shared" si="1"/>
        <v>0</v>
      </c>
      <c r="T30" s="151"/>
      <c r="U30" s="63"/>
      <c r="V30" s="63"/>
    </row>
    <row r="31" spans="1:22" ht="18" thickBot="1">
      <c r="A31" s="60"/>
      <c r="B31" s="150"/>
      <c r="C31" s="102" t="s">
        <v>69</v>
      </c>
      <c r="D31" s="107"/>
      <c r="E31" s="107"/>
      <c r="F31" s="108" t="s">
        <v>70</v>
      </c>
      <c r="G31" s="109">
        <f>G21-G30</f>
        <v>0</v>
      </c>
      <c r="H31" s="110">
        <f aca="true" t="shared" si="5" ref="H31:P31">H21-H30</f>
        <v>0</v>
      </c>
      <c r="I31" s="110">
        <f t="shared" si="5"/>
        <v>0</v>
      </c>
      <c r="J31" s="110">
        <f t="shared" si="5"/>
        <v>0</v>
      </c>
      <c r="K31" s="110">
        <f t="shared" si="5"/>
        <v>0</v>
      </c>
      <c r="L31" s="110">
        <f t="shared" si="5"/>
        <v>0</v>
      </c>
      <c r="M31" s="110">
        <f t="shared" si="5"/>
        <v>0</v>
      </c>
      <c r="N31" s="110">
        <f t="shared" si="5"/>
        <v>0</v>
      </c>
      <c r="O31" s="110">
        <f t="shared" si="5"/>
        <v>0</v>
      </c>
      <c r="P31" s="110">
        <f t="shared" si="5"/>
        <v>0</v>
      </c>
      <c r="Q31" s="111">
        <f>Q21-Q30</f>
        <v>0</v>
      </c>
      <c r="R31" s="110">
        <f>R21-R30</f>
        <v>0</v>
      </c>
      <c r="S31" s="175">
        <f t="shared" si="1"/>
        <v>0</v>
      </c>
      <c r="T31" s="132"/>
      <c r="U31" s="63"/>
      <c r="V31" s="63"/>
    </row>
    <row r="32" spans="1:22" ht="18" thickBot="1">
      <c r="A32" s="60"/>
      <c r="B32" s="25"/>
      <c r="C32" s="112" t="s">
        <v>58</v>
      </c>
      <c r="D32" s="114"/>
      <c r="E32" s="114"/>
      <c r="F32" s="149" t="s">
        <v>59</v>
      </c>
      <c r="G32" s="105"/>
      <c r="H32" s="111">
        <f>G46</f>
        <v>0</v>
      </c>
      <c r="I32" s="152">
        <f aca="true" t="shared" si="6" ref="I32:N32">H46</f>
        <v>0</v>
      </c>
      <c r="J32" s="110">
        <f t="shared" si="6"/>
        <v>0</v>
      </c>
      <c r="K32" s="110">
        <f t="shared" si="6"/>
        <v>0</v>
      </c>
      <c r="L32" s="110">
        <f t="shared" si="6"/>
        <v>0</v>
      </c>
      <c r="M32" s="110">
        <f t="shared" si="6"/>
        <v>0</v>
      </c>
      <c r="N32" s="110">
        <f t="shared" si="6"/>
        <v>0</v>
      </c>
      <c r="O32" s="110">
        <f>N46</f>
        <v>0</v>
      </c>
      <c r="P32" s="110">
        <f>O46</f>
        <v>0</v>
      </c>
      <c r="Q32" s="111">
        <f>P46</f>
        <v>0</v>
      </c>
      <c r="R32" s="110">
        <f>Q46</f>
        <v>0</v>
      </c>
      <c r="S32" s="176"/>
      <c r="T32" s="151"/>
      <c r="U32" s="63"/>
      <c r="V32" s="63"/>
    </row>
    <row r="33" spans="1:22" ht="18" thickBot="1">
      <c r="A33" s="60"/>
      <c r="B33" s="26"/>
      <c r="C33" s="7" t="s">
        <v>60</v>
      </c>
      <c r="D33" s="20"/>
      <c r="E33" s="20"/>
      <c r="F33" s="21" t="s">
        <v>61</v>
      </c>
      <c r="G33" s="13">
        <f>G31+G32</f>
        <v>0</v>
      </c>
      <c r="H33" s="14">
        <f>H31+H32</f>
        <v>0</v>
      </c>
      <c r="I33" s="14">
        <f aca="true" t="shared" si="7" ref="I33:N33">I31+I32</f>
        <v>0</v>
      </c>
      <c r="J33" s="14">
        <f t="shared" si="7"/>
        <v>0</v>
      </c>
      <c r="K33" s="14">
        <f t="shared" si="7"/>
        <v>0</v>
      </c>
      <c r="L33" s="14">
        <f t="shared" si="7"/>
        <v>0</v>
      </c>
      <c r="M33" s="14">
        <f t="shared" si="7"/>
        <v>0</v>
      </c>
      <c r="N33" s="14">
        <f t="shared" si="7"/>
        <v>0</v>
      </c>
      <c r="O33" s="14">
        <f>O31+O32</f>
        <v>0</v>
      </c>
      <c r="P33" s="14">
        <f>P31+P32</f>
        <v>0</v>
      </c>
      <c r="Q33" s="84">
        <f>Q31+Q32</f>
        <v>0</v>
      </c>
      <c r="R33" s="14">
        <f>R31+R32</f>
        <v>0</v>
      </c>
      <c r="S33" s="177"/>
      <c r="T33" s="136"/>
      <c r="U33" s="63"/>
      <c r="V33" s="63"/>
    </row>
    <row r="34" spans="1:22" ht="17.25">
      <c r="A34" s="60"/>
      <c r="B34" s="25"/>
      <c r="C34" s="155"/>
      <c r="D34" s="11" t="s">
        <v>18</v>
      </c>
      <c r="E34" s="11"/>
      <c r="F34" s="6"/>
      <c r="G34" s="120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1"/>
      <c r="S34" s="189">
        <f>SUM(G34:R34)</f>
        <v>0</v>
      </c>
      <c r="T34" s="133"/>
      <c r="U34" s="63"/>
      <c r="V34" s="63"/>
    </row>
    <row r="35" spans="1:22" ht="17.25">
      <c r="A35" s="60"/>
      <c r="B35" s="12" t="s">
        <v>19</v>
      </c>
      <c r="C35" s="156" t="s">
        <v>19</v>
      </c>
      <c r="D35" s="11" t="s">
        <v>20</v>
      </c>
      <c r="E35" s="11"/>
      <c r="F35" s="6"/>
      <c r="G35" s="120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1"/>
      <c r="S35" s="189">
        <f>SUM(G35:R35)</f>
        <v>0</v>
      </c>
      <c r="T35" s="133"/>
      <c r="U35" s="63"/>
      <c r="V35" s="63"/>
    </row>
    <row r="36" spans="1:22" ht="17.25">
      <c r="A36" s="60"/>
      <c r="B36" s="25"/>
      <c r="C36" s="156" t="s">
        <v>21</v>
      </c>
      <c r="D36" s="11" t="s">
        <v>22</v>
      </c>
      <c r="E36" s="11"/>
      <c r="F36" s="6"/>
      <c r="G36" s="120"/>
      <c r="H36" s="121"/>
      <c r="I36" s="121"/>
      <c r="J36" s="121"/>
      <c r="K36" s="121"/>
      <c r="L36" s="121"/>
      <c r="M36" s="121"/>
      <c r="N36" s="121"/>
      <c r="O36" s="121"/>
      <c r="P36" s="121"/>
      <c r="Q36" s="122"/>
      <c r="R36" s="121"/>
      <c r="S36" s="189">
        <f aca="true" t="shared" si="8" ref="S36:S44">SUM(G36:R36)</f>
        <v>0</v>
      </c>
      <c r="T36" s="133"/>
      <c r="U36" s="63"/>
      <c r="V36" s="63"/>
    </row>
    <row r="37" spans="1:22" ht="17.25">
      <c r="A37" s="60"/>
      <c r="B37" s="25"/>
      <c r="C37" s="156" t="s">
        <v>7</v>
      </c>
      <c r="D37" s="11" t="s">
        <v>23</v>
      </c>
      <c r="E37" s="11"/>
      <c r="F37" s="6"/>
      <c r="G37" s="120"/>
      <c r="H37" s="121"/>
      <c r="I37" s="121"/>
      <c r="J37" s="121"/>
      <c r="K37" s="121"/>
      <c r="L37" s="121"/>
      <c r="M37" s="121"/>
      <c r="N37" s="121"/>
      <c r="O37" s="121"/>
      <c r="P37" s="121"/>
      <c r="Q37" s="122"/>
      <c r="R37" s="121"/>
      <c r="S37" s="189">
        <f t="shared" si="8"/>
        <v>0</v>
      </c>
      <c r="T37" s="133"/>
      <c r="U37" s="63"/>
      <c r="V37" s="63"/>
    </row>
    <row r="38" spans="1:22" ht="17.25">
      <c r="A38" s="60"/>
      <c r="B38" s="12" t="s">
        <v>21</v>
      </c>
      <c r="C38" s="156" t="s">
        <v>8</v>
      </c>
      <c r="D38" s="11" t="s">
        <v>24</v>
      </c>
      <c r="E38" s="11"/>
      <c r="F38" s="6"/>
      <c r="G38" s="120"/>
      <c r="H38" s="121"/>
      <c r="I38" s="121"/>
      <c r="J38" s="121"/>
      <c r="K38" s="121"/>
      <c r="L38" s="121"/>
      <c r="M38" s="121"/>
      <c r="N38" s="121"/>
      <c r="O38" s="121"/>
      <c r="P38" s="121"/>
      <c r="Q38" s="122"/>
      <c r="R38" s="121"/>
      <c r="S38" s="189">
        <f t="shared" si="8"/>
        <v>0</v>
      </c>
      <c r="T38" s="133"/>
      <c r="U38" s="63"/>
      <c r="V38" s="63"/>
    </row>
    <row r="39" spans="1:22" ht="18" thickBot="1">
      <c r="A39" s="60"/>
      <c r="B39" s="25"/>
      <c r="C39" s="150"/>
      <c r="D39" s="106" t="s">
        <v>25</v>
      </c>
      <c r="E39" s="106"/>
      <c r="F39" s="94"/>
      <c r="G39" s="126"/>
      <c r="H39" s="127"/>
      <c r="I39" s="127"/>
      <c r="J39" s="127"/>
      <c r="K39" s="127"/>
      <c r="L39" s="127"/>
      <c r="M39" s="127"/>
      <c r="N39" s="127"/>
      <c r="O39" s="127"/>
      <c r="P39" s="127"/>
      <c r="Q39" s="128"/>
      <c r="R39" s="127"/>
      <c r="S39" s="195">
        <f t="shared" si="8"/>
        <v>0</v>
      </c>
      <c r="T39" s="135"/>
      <c r="U39" s="63"/>
      <c r="V39" s="63"/>
    </row>
    <row r="40" spans="1:22" ht="18" thickBot="1">
      <c r="A40" s="60"/>
      <c r="B40" s="25"/>
      <c r="C40" s="26"/>
      <c r="D40" s="113" t="s">
        <v>53</v>
      </c>
      <c r="E40" s="113"/>
      <c r="F40" s="149" t="s">
        <v>62</v>
      </c>
      <c r="G40" s="109">
        <f>SUM(G34:G39)</f>
        <v>0</v>
      </c>
      <c r="H40" s="110">
        <f aca="true" t="shared" si="9" ref="H40:N40">SUM(H34:H39)</f>
        <v>0</v>
      </c>
      <c r="I40" s="110">
        <f t="shared" si="9"/>
        <v>0</v>
      </c>
      <c r="J40" s="110">
        <f t="shared" si="9"/>
        <v>0</v>
      </c>
      <c r="K40" s="110">
        <f t="shared" si="9"/>
        <v>0</v>
      </c>
      <c r="L40" s="110">
        <f t="shared" si="9"/>
        <v>0</v>
      </c>
      <c r="M40" s="110">
        <f t="shared" si="9"/>
        <v>0</v>
      </c>
      <c r="N40" s="110">
        <f t="shared" si="9"/>
        <v>0</v>
      </c>
      <c r="O40" s="110">
        <f>SUM(O34:O39)</f>
        <v>0</v>
      </c>
      <c r="P40" s="110">
        <f>SUM(P34:P39)</f>
        <v>0</v>
      </c>
      <c r="Q40" s="111">
        <f>SUM(Q34:Q39)</f>
        <v>0</v>
      </c>
      <c r="R40" s="110">
        <f>SUM(R34:R39)</f>
        <v>0</v>
      </c>
      <c r="S40" s="148">
        <f>SUM(G40:R40)</f>
        <v>0</v>
      </c>
      <c r="T40" s="132"/>
      <c r="U40" s="63"/>
      <c r="V40" s="63"/>
    </row>
    <row r="41" spans="1:22" ht="17.25">
      <c r="A41" s="60"/>
      <c r="B41" s="12" t="s">
        <v>7</v>
      </c>
      <c r="C41" s="158" t="s">
        <v>19</v>
      </c>
      <c r="D41" s="11" t="s">
        <v>26</v>
      </c>
      <c r="E41" s="11"/>
      <c r="F41" s="6"/>
      <c r="G41" s="137"/>
      <c r="H41" s="138"/>
      <c r="I41" s="138"/>
      <c r="J41" s="138"/>
      <c r="K41" s="138"/>
      <c r="L41" s="138"/>
      <c r="M41" s="138"/>
      <c r="N41" s="138"/>
      <c r="O41" s="138"/>
      <c r="P41" s="138"/>
      <c r="Q41" s="91"/>
      <c r="R41" s="138"/>
      <c r="S41" s="189">
        <f t="shared" si="8"/>
        <v>0</v>
      </c>
      <c r="T41" s="133"/>
      <c r="U41" s="63"/>
      <c r="V41" s="63"/>
    </row>
    <row r="42" spans="1:22" ht="17.25">
      <c r="A42" s="60"/>
      <c r="B42" s="25"/>
      <c r="C42" s="156" t="s">
        <v>21</v>
      </c>
      <c r="D42" s="11" t="s">
        <v>27</v>
      </c>
      <c r="E42" s="11"/>
      <c r="F42" s="6"/>
      <c r="G42" s="137"/>
      <c r="H42" s="138"/>
      <c r="I42" s="138"/>
      <c r="J42" s="138"/>
      <c r="K42" s="138"/>
      <c r="L42" s="138"/>
      <c r="M42" s="138"/>
      <c r="N42" s="138"/>
      <c r="O42" s="138"/>
      <c r="P42" s="138"/>
      <c r="Q42" s="91"/>
      <c r="R42" s="138"/>
      <c r="S42" s="189">
        <f t="shared" si="8"/>
        <v>0</v>
      </c>
      <c r="T42" s="133"/>
      <c r="U42" s="63"/>
      <c r="V42" s="63"/>
    </row>
    <row r="43" spans="1:22" ht="17.25">
      <c r="A43" s="60"/>
      <c r="B43" s="25"/>
      <c r="C43" s="156" t="s">
        <v>14</v>
      </c>
      <c r="D43" s="11" t="s">
        <v>28</v>
      </c>
      <c r="E43" s="11"/>
      <c r="F43" s="6"/>
      <c r="G43" s="137"/>
      <c r="H43" s="138"/>
      <c r="I43" s="138"/>
      <c r="J43" s="138"/>
      <c r="K43" s="138"/>
      <c r="L43" s="138"/>
      <c r="M43" s="138"/>
      <c r="N43" s="138"/>
      <c r="O43" s="138"/>
      <c r="P43" s="138"/>
      <c r="Q43" s="91"/>
      <c r="R43" s="138"/>
      <c r="S43" s="189">
        <f t="shared" si="8"/>
        <v>0</v>
      </c>
      <c r="T43" s="133"/>
      <c r="U43" s="63"/>
      <c r="V43" s="63"/>
    </row>
    <row r="44" spans="1:22" ht="18" thickBot="1">
      <c r="A44" s="60"/>
      <c r="B44" s="12" t="s">
        <v>14</v>
      </c>
      <c r="C44" s="156" t="s">
        <v>16</v>
      </c>
      <c r="D44" s="106" t="s">
        <v>29</v>
      </c>
      <c r="E44" s="106"/>
      <c r="F44" s="94"/>
      <c r="G44" s="139"/>
      <c r="H44" s="140"/>
      <c r="I44" s="140"/>
      <c r="J44" s="140"/>
      <c r="K44" s="140"/>
      <c r="L44" s="140"/>
      <c r="M44" s="140"/>
      <c r="N44" s="140"/>
      <c r="O44" s="140"/>
      <c r="P44" s="140"/>
      <c r="Q44" s="141"/>
      <c r="R44" s="140"/>
      <c r="S44" s="195">
        <f t="shared" si="8"/>
        <v>0</v>
      </c>
      <c r="T44" s="135"/>
      <c r="U44" s="63"/>
      <c r="V44" s="63"/>
    </row>
    <row r="45" spans="1:22" ht="18" thickBot="1">
      <c r="A45" s="60"/>
      <c r="B45" s="26"/>
      <c r="C45" s="26"/>
      <c r="D45" s="113" t="s">
        <v>53</v>
      </c>
      <c r="E45" s="113"/>
      <c r="F45" s="149" t="s">
        <v>63</v>
      </c>
      <c r="G45" s="109">
        <f>SUM(G41:G44)</f>
        <v>0</v>
      </c>
      <c r="H45" s="110">
        <f aca="true" t="shared" si="10" ref="H45:N45">SUM(H41:H44)</f>
        <v>0</v>
      </c>
      <c r="I45" s="110">
        <f t="shared" si="10"/>
        <v>0</v>
      </c>
      <c r="J45" s="110">
        <f t="shared" si="10"/>
        <v>0</v>
      </c>
      <c r="K45" s="110">
        <f t="shared" si="10"/>
        <v>0</v>
      </c>
      <c r="L45" s="110">
        <f t="shared" si="10"/>
        <v>0</v>
      </c>
      <c r="M45" s="110">
        <f t="shared" si="10"/>
        <v>0</v>
      </c>
      <c r="N45" s="110">
        <f t="shared" si="10"/>
        <v>0</v>
      </c>
      <c r="O45" s="110">
        <f>SUM(O41:O44)</f>
        <v>0</v>
      </c>
      <c r="P45" s="110">
        <f>SUM(P41:P44)</f>
        <v>0</v>
      </c>
      <c r="Q45" s="111">
        <f>SUM(Q41:Q44)</f>
        <v>0</v>
      </c>
      <c r="R45" s="110">
        <f>SUM(R41:R44)</f>
        <v>0</v>
      </c>
      <c r="S45" s="148">
        <f>SUM(G45:R45)</f>
        <v>0</v>
      </c>
      <c r="T45" s="132"/>
      <c r="U45" s="63"/>
      <c r="V45" s="63"/>
    </row>
    <row r="46" spans="1:22" ht="18" thickBot="1">
      <c r="A46" s="65"/>
      <c r="B46" s="99" t="s">
        <v>71</v>
      </c>
      <c r="C46" s="100"/>
      <c r="D46" s="101"/>
      <c r="E46" s="97"/>
      <c r="F46" s="98" t="s">
        <v>72</v>
      </c>
      <c r="G46" s="13">
        <f>G33+G40-G45</f>
        <v>0</v>
      </c>
      <c r="H46" s="14">
        <f aca="true" t="shared" si="11" ref="H46:N46">H33+H40-H45</f>
        <v>0</v>
      </c>
      <c r="I46" s="14">
        <f t="shared" si="11"/>
        <v>0</v>
      </c>
      <c r="J46" s="14">
        <f t="shared" si="11"/>
        <v>0</v>
      </c>
      <c r="K46" s="14">
        <f t="shared" si="11"/>
        <v>0</v>
      </c>
      <c r="L46" s="14">
        <f t="shared" si="11"/>
        <v>0</v>
      </c>
      <c r="M46" s="14">
        <f t="shared" si="11"/>
        <v>0</v>
      </c>
      <c r="N46" s="14">
        <f t="shared" si="11"/>
        <v>0</v>
      </c>
      <c r="O46" s="14">
        <f>O33+O40-O45</f>
        <v>0</v>
      </c>
      <c r="P46" s="14">
        <f>P33+P40-P45</f>
        <v>0</v>
      </c>
      <c r="Q46" s="84">
        <f>Q33+Q40-Q45</f>
        <v>0</v>
      </c>
      <c r="R46" s="86">
        <f>R33+R40-R45</f>
        <v>0</v>
      </c>
      <c r="S46" s="85"/>
      <c r="T46" s="88"/>
      <c r="U46" s="63"/>
      <c r="V46" s="63"/>
    </row>
    <row r="47" spans="1:22" ht="18" thickBot="1">
      <c r="A47" s="65"/>
      <c r="B47" s="163"/>
      <c r="C47" s="163"/>
      <c r="D47" s="164"/>
      <c r="E47" s="165"/>
      <c r="F47" s="166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2"/>
      <c r="T47" s="89"/>
      <c r="U47" s="63"/>
      <c r="V47" s="63"/>
    </row>
    <row r="48" spans="1:22" ht="17.25">
      <c r="A48" s="65"/>
      <c r="B48" s="183"/>
      <c r="C48" s="199" t="s">
        <v>84</v>
      </c>
      <c r="D48" s="200"/>
      <c r="E48" s="200"/>
      <c r="F48" s="201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68"/>
      <c r="S48" s="89"/>
      <c r="T48" s="158"/>
      <c r="U48" s="63"/>
      <c r="V48" s="63"/>
    </row>
    <row r="49" spans="1:22" ht="18" thickBot="1">
      <c r="A49" s="65"/>
      <c r="B49" s="181" t="s">
        <v>91</v>
      </c>
      <c r="C49" s="202" t="s">
        <v>85</v>
      </c>
      <c r="D49" s="203"/>
      <c r="E49" s="203"/>
      <c r="F49" s="204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69"/>
      <c r="S49" s="89"/>
      <c r="T49" s="146" t="s">
        <v>83</v>
      </c>
      <c r="U49" s="63"/>
      <c r="V49" s="63"/>
    </row>
    <row r="50" spans="1:22" ht="18" thickBot="1">
      <c r="A50" s="65"/>
      <c r="B50" s="181"/>
      <c r="C50" s="205" t="s">
        <v>86</v>
      </c>
      <c r="D50" s="206"/>
      <c r="E50" s="206"/>
      <c r="F50" s="207"/>
      <c r="G50" s="153">
        <f>G48+G49</f>
        <v>0</v>
      </c>
      <c r="H50" s="153">
        <f aca="true" t="shared" si="12" ref="H50:R50">H48+H49</f>
        <v>0</v>
      </c>
      <c r="I50" s="153">
        <f t="shared" si="12"/>
        <v>0</v>
      </c>
      <c r="J50" s="153">
        <f t="shared" si="12"/>
        <v>0</v>
      </c>
      <c r="K50" s="153">
        <f t="shared" si="12"/>
        <v>0</v>
      </c>
      <c r="L50" s="153">
        <f t="shared" si="12"/>
        <v>0</v>
      </c>
      <c r="M50" s="153">
        <f t="shared" si="12"/>
        <v>0</v>
      </c>
      <c r="N50" s="153">
        <f t="shared" si="12"/>
        <v>0</v>
      </c>
      <c r="O50" s="153">
        <f t="shared" si="12"/>
        <v>0</v>
      </c>
      <c r="P50" s="153">
        <f t="shared" si="12"/>
        <v>0</v>
      </c>
      <c r="Q50" s="153">
        <f t="shared" si="12"/>
        <v>0</v>
      </c>
      <c r="R50" s="154">
        <f t="shared" si="12"/>
        <v>0</v>
      </c>
      <c r="S50" s="89"/>
      <c r="T50" s="179"/>
      <c r="U50" s="63"/>
      <c r="V50" s="63"/>
    </row>
    <row r="51" spans="1:22" ht="17.25">
      <c r="A51" s="65"/>
      <c r="B51" s="181" t="s">
        <v>92</v>
      </c>
      <c r="C51" s="199" t="s">
        <v>87</v>
      </c>
      <c r="D51" s="200"/>
      <c r="E51" s="200"/>
      <c r="F51" s="201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70"/>
      <c r="S51" s="89"/>
      <c r="T51" s="180"/>
      <c r="U51" s="63"/>
      <c r="V51" s="63"/>
    </row>
    <row r="52" spans="1:22" ht="18" thickBot="1">
      <c r="A52" s="65"/>
      <c r="B52" s="181"/>
      <c r="C52" s="202" t="s">
        <v>90</v>
      </c>
      <c r="D52" s="203"/>
      <c r="E52" s="203"/>
      <c r="F52" s="204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71"/>
      <c r="S52" s="89"/>
      <c r="T52" s="180"/>
      <c r="U52" s="63"/>
      <c r="V52" s="63"/>
    </row>
    <row r="53" spans="1:22" ht="18" thickBot="1">
      <c r="A53" s="65"/>
      <c r="B53" s="181" t="s">
        <v>93</v>
      </c>
      <c r="C53" s="205" t="s">
        <v>88</v>
      </c>
      <c r="D53" s="206"/>
      <c r="E53" s="206"/>
      <c r="F53" s="207"/>
      <c r="G53" s="153">
        <f>G51+G52</f>
        <v>0</v>
      </c>
      <c r="H53" s="153">
        <f aca="true" t="shared" si="13" ref="H53:R53">H51+H52</f>
        <v>0</v>
      </c>
      <c r="I53" s="153">
        <f t="shared" si="13"/>
        <v>0</v>
      </c>
      <c r="J53" s="153">
        <f t="shared" si="13"/>
        <v>0</v>
      </c>
      <c r="K53" s="153">
        <f t="shared" si="13"/>
        <v>0</v>
      </c>
      <c r="L53" s="153">
        <f t="shared" si="13"/>
        <v>0</v>
      </c>
      <c r="M53" s="153">
        <f t="shared" si="13"/>
        <v>0</v>
      </c>
      <c r="N53" s="153">
        <f t="shared" si="13"/>
        <v>0</v>
      </c>
      <c r="O53" s="153">
        <f t="shared" si="13"/>
        <v>0</v>
      </c>
      <c r="P53" s="153">
        <f t="shared" si="13"/>
        <v>0</v>
      </c>
      <c r="Q53" s="153">
        <f t="shared" si="13"/>
        <v>0</v>
      </c>
      <c r="R53" s="154">
        <f t="shared" si="13"/>
        <v>0</v>
      </c>
      <c r="S53" s="89"/>
      <c r="T53" s="180"/>
      <c r="U53" s="63"/>
      <c r="V53" s="63"/>
    </row>
    <row r="54" spans="1:22" ht="18" thickBot="1">
      <c r="A54" s="65"/>
      <c r="B54" s="182"/>
      <c r="C54" s="205" t="s">
        <v>89</v>
      </c>
      <c r="D54" s="206"/>
      <c r="E54" s="206"/>
      <c r="F54" s="207"/>
      <c r="G54" s="153">
        <f>G50+G53</f>
        <v>0</v>
      </c>
      <c r="H54" s="153">
        <f>H50+H53</f>
        <v>0</v>
      </c>
      <c r="I54" s="153">
        <f aca="true" t="shared" si="14" ref="I54:R54">I50+I53</f>
        <v>0</v>
      </c>
      <c r="J54" s="153">
        <f t="shared" si="14"/>
        <v>0</v>
      </c>
      <c r="K54" s="153">
        <f t="shared" si="14"/>
        <v>0</v>
      </c>
      <c r="L54" s="153">
        <f t="shared" si="14"/>
        <v>0</v>
      </c>
      <c r="M54" s="153">
        <f t="shared" si="14"/>
        <v>0</v>
      </c>
      <c r="N54" s="153">
        <f t="shared" si="14"/>
        <v>0</v>
      </c>
      <c r="O54" s="153">
        <f t="shared" si="14"/>
        <v>0</v>
      </c>
      <c r="P54" s="153">
        <f t="shared" si="14"/>
        <v>0</v>
      </c>
      <c r="Q54" s="153">
        <f t="shared" si="14"/>
        <v>0</v>
      </c>
      <c r="R54" s="154">
        <f t="shared" si="14"/>
        <v>0</v>
      </c>
      <c r="S54" s="89"/>
      <c r="T54" s="180"/>
      <c r="U54" s="63"/>
      <c r="V54" s="63"/>
    </row>
    <row r="55" spans="1:22" ht="18" thickBot="1">
      <c r="A55" s="65"/>
      <c r="B55" s="92"/>
      <c r="C55" s="92"/>
      <c r="D55" s="92"/>
      <c r="E55" s="93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172"/>
      <c r="R55" s="89"/>
      <c r="S55" s="89"/>
      <c r="T55" s="180"/>
      <c r="U55" s="63"/>
      <c r="V55" s="63"/>
    </row>
    <row r="56" spans="1:22" ht="17.25">
      <c r="A56" s="65"/>
      <c r="B56" s="183"/>
      <c r="C56" s="199" t="s">
        <v>84</v>
      </c>
      <c r="D56" s="200"/>
      <c r="E56" s="200"/>
      <c r="F56" s="201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68"/>
      <c r="S56" s="89"/>
      <c r="T56" s="180"/>
      <c r="U56" s="63"/>
      <c r="V56" s="63"/>
    </row>
    <row r="57" spans="1:22" ht="18" thickBot="1">
      <c r="A57" s="65"/>
      <c r="B57" s="181" t="s">
        <v>94</v>
      </c>
      <c r="C57" s="202" t="s">
        <v>85</v>
      </c>
      <c r="D57" s="203"/>
      <c r="E57" s="203"/>
      <c r="F57" s="204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69"/>
      <c r="S57" s="89"/>
      <c r="T57" s="180"/>
      <c r="U57" s="63"/>
      <c r="V57" s="63"/>
    </row>
    <row r="58" spans="1:22" ht="18" thickBot="1">
      <c r="A58" s="65"/>
      <c r="B58" s="181"/>
      <c r="C58" s="205" t="s">
        <v>86</v>
      </c>
      <c r="D58" s="206"/>
      <c r="E58" s="206"/>
      <c r="F58" s="207"/>
      <c r="G58" s="153">
        <f aca="true" t="shared" si="15" ref="G58:R58">G56+G57</f>
        <v>0</v>
      </c>
      <c r="H58" s="153">
        <f t="shared" si="15"/>
        <v>0</v>
      </c>
      <c r="I58" s="153">
        <f t="shared" si="15"/>
        <v>0</v>
      </c>
      <c r="J58" s="153">
        <f t="shared" si="15"/>
        <v>0</v>
      </c>
      <c r="K58" s="153">
        <f t="shared" si="15"/>
        <v>0</v>
      </c>
      <c r="L58" s="153">
        <f t="shared" si="15"/>
        <v>0</v>
      </c>
      <c r="M58" s="153">
        <f t="shared" si="15"/>
        <v>0</v>
      </c>
      <c r="N58" s="153">
        <f t="shared" si="15"/>
        <v>0</v>
      </c>
      <c r="O58" s="153">
        <f t="shared" si="15"/>
        <v>0</v>
      </c>
      <c r="P58" s="153">
        <f t="shared" si="15"/>
        <v>0</v>
      </c>
      <c r="Q58" s="153">
        <f t="shared" si="15"/>
        <v>0</v>
      </c>
      <c r="R58" s="154">
        <f t="shared" si="15"/>
        <v>0</v>
      </c>
      <c r="S58" s="89"/>
      <c r="T58" s="180"/>
      <c r="U58" s="63"/>
      <c r="V58" s="63"/>
    </row>
    <row r="59" spans="1:22" ht="17.25">
      <c r="A59" s="60"/>
      <c r="B59" s="181" t="s">
        <v>92</v>
      </c>
      <c r="C59" s="199" t="s">
        <v>87</v>
      </c>
      <c r="D59" s="200"/>
      <c r="E59" s="200"/>
      <c r="F59" s="201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70"/>
      <c r="S59" s="60"/>
      <c r="T59" s="186"/>
      <c r="U59" s="63"/>
      <c r="V59" s="63"/>
    </row>
    <row r="60" spans="1:22" ht="18" thickBot="1">
      <c r="A60" s="60"/>
      <c r="B60" s="181"/>
      <c r="C60" s="202" t="s">
        <v>90</v>
      </c>
      <c r="D60" s="203"/>
      <c r="E60" s="203"/>
      <c r="F60" s="204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71"/>
      <c r="S60" s="60"/>
      <c r="T60" s="186"/>
      <c r="U60" s="63"/>
      <c r="V60" s="63"/>
    </row>
    <row r="61" spans="1:22" ht="18" thickBot="1">
      <c r="A61" s="60"/>
      <c r="B61" s="181" t="s">
        <v>93</v>
      </c>
      <c r="C61" s="205" t="s">
        <v>88</v>
      </c>
      <c r="D61" s="206"/>
      <c r="E61" s="206"/>
      <c r="F61" s="207"/>
      <c r="G61" s="153">
        <f aca="true" t="shared" si="16" ref="G61:R61">G59+G60</f>
        <v>0</v>
      </c>
      <c r="H61" s="153">
        <f t="shared" si="16"/>
        <v>0</v>
      </c>
      <c r="I61" s="153">
        <f t="shared" si="16"/>
        <v>0</v>
      </c>
      <c r="J61" s="153">
        <f t="shared" si="16"/>
        <v>0</v>
      </c>
      <c r="K61" s="153">
        <f t="shared" si="16"/>
        <v>0</v>
      </c>
      <c r="L61" s="153">
        <f t="shared" si="16"/>
        <v>0</v>
      </c>
      <c r="M61" s="153">
        <f t="shared" si="16"/>
        <v>0</v>
      </c>
      <c r="N61" s="153">
        <f t="shared" si="16"/>
        <v>0</v>
      </c>
      <c r="O61" s="153">
        <f t="shared" si="16"/>
        <v>0</v>
      </c>
      <c r="P61" s="153">
        <f t="shared" si="16"/>
        <v>0</v>
      </c>
      <c r="Q61" s="153">
        <f t="shared" si="16"/>
        <v>0</v>
      </c>
      <c r="R61" s="154">
        <f t="shared" si="16"/>
        <v>0</v>
      </c>
      <c r="S61" s="60"/>
      <c r="T61" s="186"/>
      <c r="U61" s="63"/>
      <c r="V61" s="63"/>
    </row>
    <row r="62" spans="1:22" ht="18" thickBot="1">
      <c r="A62" s="60"/>
      <c r="B62" s="182"/>
      <c r="C62" s="205" t="s">
        <v>89</v>
      </c>
      <c r="D62" s="206"/>
      <c r="E62" s="206"/>
      <c r="F62" s="207"/>
      <c r="G62" s="153">
        <f aca="true" t="shared" si="17" ref="G62:R62">G58+G61</f>
        <v>0</v>
      </c>
      <c r="H62" s="153">
        <f t="shared" si="17"/>
        <v>0</v>
      </c>
      <c r="I62" s="153">
        <f t="shared" si="17"/>
        <v>0</v>
      </c>
      <c r="J62" s="153">
        <f t="shared" si="17"/>
        <v>0</v>
      </c>
      <c r="K62" s="153">
        <f t="shared" si="17"/>
        <v>0</v>
      </c>
      <c r="L62" s="153">
        <f t="shared" si="17"/>
        <v>0</v>
      </c>
      <c r="M62" s="153">
        <f t="shared" si="17"/>
        <v>0</v>
      </c>
      <c r="N62" s="153">
        <f t="shared" si="17"/>
        <v>0</v>
      </c>
      <c r="O62" s="153">
        <f t="shared" si="17"/>
        <v>0</v>
      </c>
      <c r="P62" s="153">
        <f t="shared" si="17"/>
        <v>0</v>
      </c>
      <c r="Q62" s="153">
        <f t="shared" si="17"/>
        <v>0</v>
      </c>
      <c r="R62" s="154">
        <f t="shared" si="17"/>
        <v>0</v>
      </c>
      <c r="S62" s="60"/>
      <c r="T62" s="187"/>
      <c r="U62" s="63"/>
      <c r="V62" s="63"/>
    </row>
    <row r="63" spans="1:22" ht="17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185" t="s">
        <v>96</v>
      </c>
      <c r="U63" s="63"/>
      <c r="V63" s="63"/>
    </row>
    <row r="64" spans="1:22" ht="17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178"/>
      <c r="U64" s="63"/>
      <c r="V64" s="63"/>
    </row>
    <row r="65" spans="1:22" ht="17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22" ht="17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2" ht="17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:22" ht="17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</row>
  </sheetData>
  <sheetProtection sheet="1" objects="1" scenarios="1" selectLockedCells="1"/>
  <mergeCells count="23">
    <mergeCell ref="C56:F56"/>
    <mergeCell ref="C57:F57"/>
    <mergeCell ref="C58:F58"/>
    <mergeCell ref="H2:I2"/>
    <mergeCell ref="C53:F53"/>
    <mergeCell ref="C54:F54"/>
    <mergeCell ref="C51:F51"/>
    <mergeCell ref="D28:F28"/>
    <mergeCell ref="D19:F19"/>
    <mergeCell ref="M2:O2"/>
    <mergeCell ref="D8:F8"/>
    <mergeCell ref="D10:F10"/>
    <mergeCell ref="C52:F52"/>
    <mergeCell ref="A1:F2"/>
    <mergeCell ref="D13:F13"/>
    <mergeCell ref="D15:F15"/>
    <mergeCell ref="C48:F48"/>
    <mergeCell ref="C49:F49"/>
    <mergeCell ref="C50:F50"/>
    <mergeCell ref="C59:F59"/>
    <mergeCell ref="C60:F60"/>
    <mergeCell ref="C61:F61"/>
    <mergeCell ref="C62:F62"/>
  </mergeCells>
  <printOptions/>
  <pageMargins left="0.5905511811023623" right="0.1968503937007874" top="0.35433070866141736" bottom="0" header="0.1968503937007874" footer="0.1968503937007874"/>
  <pageSetup blackAndWhite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ａｂａｎｋ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株式会社青森銀行</dc:creator>
  <cp:keywords/>
  <dc:description/>
  <cp:lastModifiedBy>ab2213</cp:lastModifiedBy>
  <cp:lastPrinted>2012-02-10T07:10:05Z</cp:lastPrinted>
  <dcterms:created xsi:type="dcterms:W3CDTF">2001-06-07T09:57:36Z</dcterms:created>
  <dcterms:modified xsi:type="dcterms:W3CDTF">2012-02-15T04:46:51Z</dcterms:modified>
  <cp:category/>
  <cp:version/>
  <cp:contentType/>
  <cp:contentStatus/>
</cp:coreProperties>
</file>